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80" windowWidth="19950" windowHeight="9165" tabRatio="811" activeTab="0"/>
  </bookViews>
  <sheets>
    <sheet name="2010NewCPIMedicalCodesCalc" sheetId="1" r:id="rId1"/>
    <sheet name="2010NewCPIMedicalCodesExplained" sheetId="2" r:id="rId2"/>
    <sheet name="wwwblsgov" sheetId="3" r:id="rId3"/>
  </sheets>
  <externalReferences>
    <externalReference r:id="rId6"/>
    <externalReference r:id="rId7"/>
  </externalReferences>
  <definedNames>
    <definedName name="\Q">#REF!</definedName>
    <definedName name="\W">#REF!</definedName>
    <definedName name="_Order1" hidden="1">255</definedName>
    <definedName name="KKPRINT">#REF!</definedName>
    <definedName name="_xlnm.Print_Area" localSheetId="0">'2010NewCPIMedicalCodesCalc'!$A$1:$N$29</definedName>
    <definedName name="_xlnm.Print_Area" localSheetId="2">'wwwblsgov'!$A$1:$M$38</definedName>
    <definedName name="_xlnm.Print_Area">#N/A</definedName>
    <definedName name="_xlnm.Print_Titles">#N/A</definedName>
    <definedName name="WBNPRINT">#REF!</definedName>
  </definedNames>
  <calcPr fullCalcOnLoad="1"/>
</workbook>
</file>

<file path=xl/sharedStrings.xml><?xml version="1.0" encoding="utf-8"?>
<sst xmlns="http://schemas.openxmlformats.org/spreadsheetml/2006/main" count="127" uniqueCount="86">
  <si>
    <t>Row 1</t>
  </si>
  <si>
    <t>Row 2</t>
  </si>
  <si>
    <t>Aug</t>
  </si>
  <si>
    <t>Sep</t>
  </si>
  <si>
    <t>Oct</t>
  </si>
  <si>
    <t>Feb</t>
  </si>
  <si>
    <t>Mar</t>
  </si>
  <si>
    <t>Row 4</t>
  </si>
  <si>
    <t>Row 5 = row 3 x row 4</t>
  </si>
  <si>
    <t>Row 6</t>
  </si>
  <si>
    <t>Row 7</t>
  </si>
  <si>
    <t>Row 9</t>
  </si>
  <si>
    <t>Row 10 = row 8 x row 9</t>
  </si>
  <si>
    <t xml:space="preserve">Dec 2009 BLS Weight of Relative Importance per Table 3 for SEMF02 Nonprescription drugs </t>
  </si>
  <si>
    <t>Row 11</t>
  </si>
  <si>
    <t xml:space="preserve">Dec 2009 BLS Weight of Relative Importance per Table 3 for SEMG Medical equipment and supplies </t>
  </si>
  <si>
    <t>Row 12</t>
  </si>
  <si>
    <t xml:space="preserve">  Sum of two weights above</t>
  </si>
  <si>
    <t>Row 13 = row 11 + row 12</t>
  </si>
  <si>
    <t>Row 14 = row 3 x row 11</t>
  </si>
  <si>
    <t>Row 15 = row 8 x row 12</t>
  </si>
  <si>
    <t xml:space="preserve">  Sum of two extensions above</t>
  </si>
  <si>
    <t>Row 16 = row 14 + row 15</t>
  </si>
  <si>
    <t>Row 17 = row 16/row 13</t>
  </si>
  <si>
    <t>Row 18</t>
  </si>
  <si>
    <t>Row 19 = row 17 x row 18</t>
  </si>
  <si>
    <t>Jun</t>
  </si>
  <si>
    <t>May</t>
  </si>
  <si>
    <t>Apr</t>
  </si>
  <si>
    <t>Jan</t>
  </si>
  <si>
    <t>Nov</t>
  </si>
  <si>
    <t>Jul</t>
  </si>
  <si>
    <t>Dec</t>
  </si>
  <si>
    <r>
      <t>Series Id:    </t>
    </r>
    <r>
      <rPr>
        <sz val="10"/>
        <rFont val="Arial Unicode MS"/>
        <family val="2"/>
      </rPr>
      <t>CUUR0000SEMF</t>
    </r>
  </si>
  <si>
    <r>
      <t>Item:         </t>
    </r>
    <r>
      <rPr>
        <sz val="10"/>
        <rFont val="Arial Unicode MS"/>
        <family val="2"/>
      </rPr>
      <t>Medicinal drugs</t>
    </r>
  </si>
  <si>
    <t>Year</t>
  </si>
  <si>
    <r>
      <t>Series Id:    </t>
    </r>
    <r>
      <rPr>
        <sz val="10"/>
        <rFont val="Arial Unicode MS"/>
        <family val="2"/>
      </rPr>
      <t>CUUR0000SEMF01</t>
    </r>
  </si>
  <si>
    <r>
      <t>Item:         </t>
    </r>
    <r>
      <rPr>
        <sz val="10"/>
        <rFont val="Arial Unicode MS"/>
        <family val="2"/>
      </rPr>
      <t>Prescription drugs</t>
    </r>
  </si>
  <si>
    <r>
      <t>Series Id:    </t>
    </r>
    <r>
      <rPr>
        <sz val="10"/>
        <rFont val="Arial Unicode MS"/>
        <family val="2"/>
      </rPr>
      <t>CUUR0000SEMF02</t>
    </r>
  </si>
  <si>
    <r>
      <t>Series Id:    </t>
    </r>
    <r>
      <rPr>
        <sz val="10"/>
        <rFont val="Arial Unicode MS"/>
        <family val="2"/>
      </rPr>
      <t>CUUR0000SEMG</t>
    </r>
  </si>
  <si>
    <t>Prior month SEMF02 Nonprescription drugs index per CPI Table 3</t>
  </si>
  <si>
    <t>Prior month SEMB01 Internal &amp; respiratory over-the-counter drugs index per CPI Table 3</t>
  </si>
  <si>
    <t>Prior month SEMG Medical equipment and supplies index per CPI Table 3</t>
  </si>
  <si>
    <t>Prior month SEMB02 Nonprescription medical equipment &amp; supplies index per CPI Table 3</t>
  </si>
  <si>
    <t>Prior month SEMB Nonprescription drugs &amp; medical supplies index per CPI Table 3</t>
  </si>
  <si>
    <t>Calculation of Current month CPI Table 3 index for SEMB01 Internal &amp; respiratory over-the-counter drugs:</t>
  </si>
  <si>
    <t>Current month SEMF02 Nonprescription drugs index per CPI Table 3</t>
  </si>
  <si>
    <t>Current month/Prior month inflation index calculated</t>
  </si>
  <si>
    <t>Current month SEMB01 Internal &amp; respiratory over-the-counter drugs index calculated by LIFO-PRO, Inc.</t>
  </si>
  <si>
    <t>Calculation of Current month CPI Table 3 index for SEMB02 Nonprescription medical equipment &amp; supplies:</t>
  </si>
  <si>
    <t>Current month SEMG Medical equipment and supplies per CPI Table 3</t>
  </si>
  <si>
    <t>Current month SEMB02 Nonprescription medical equipment &amp; supplies index calculated by LIFO-PRO, Inc.</t>
  </si>
  <si>
    <t>Calculation of Current month CPI Table 3 index for SEMB Nonprescription drugs &amp; medical supplies:</t>
  </si>
  <si>
    <t>Extension of Current month/Prior month inflation index calculated for SEMF02 x BLS Weight</t>
  </si>
  <si>
    <t>Extension of Current month/Prior month inflation index calculated for SEMG x BLS Weight</t>
  </si>
  <si>
    <t>Current month/Prior month inflation index calculated for SEMB Nonprescription drugs &amp; medical supplies</t>
  </si>
  <si>
    <t>Current month SEMB Nonprescription drugs &amp; medical supplies index calculated by LIFO-PRO, Inc.</t>
  </si>
  <si>
    <t>Jan2010</t>
  </si>
  <si>
    <t>Feb2010</t>
  </si>
  <si>
    <t>Mar2010</t>
  </si>
  <si>
    <t>Apr2010</t>
  </si>
  <si>
    <t>May2010</t>
  </si>
  <si>
    <t>Jun2010</t>
  </si>
  <si>
    <t>Jul2010</t>
  </si>
  <si>
    <t>Aug2010</t>
  </si>
  <si>
    <t>Sep2010</t>
  </si>
  <si>
    <t>Oct2010</t>
  </si>
  <si>
    <t>Nov2010</t>
  </si>
  <si>
    <t>Dec2010</t>
  </si>
  <si>
    <t>Row 3 = row 2 / row 1</t>
  </si>
  <si>
    <t>Row 8 = row 7 / row 6</t>
  </si>
  <si>
    <t>URL to find these indexes:</t>
  </si>
  <si>
    <t>Uncheck the Seasonally adjusted checkbox &amp; leave the Not Seasonally Adjusted checkbox checked</t>
  </si>
  <si>
    <t>Specify U.S. City Average</t>
  </si>
  <si>
    <t>2010 CPI Table 3 indexes from www.bls.gov website</t>
  </si>
  <si>
    <t>CALCULATION OF 2010 MEDICAL CARE COMMODITY CPI INDEXES used by LIFO-PRO software</t>
  </si>
  <si>
    <t>http://data.bls.gov:8080/PDQ/outside.jsp?survey=cu</t>
  </si>
  <si>
    <t>Prescription drugs</t>
  </si>
  <si>
    <t>Medicinal drugs</t>
  </si>
  <si>
    <t>Item:         </t>
  </si>
  <si>
    <t>Nonprescription drugs</t>
  </si>
  <si>
    <t>Medical equipment and supplies</t>
  </si>
  <si>
    <t>CUUR0000SEMF</t>
  </si>
  <si>
    <t>CUUR0000SEMF01</t>
  </si>
  <si>
    <t>CUUR0000SEMF02</t>
  </si>
  <si>
    <t>CUUR0000SEMG</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</si>
</sst>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quot;$&quot;* &quot;-&quot;_);_(@_)"/>
    <numFmt numFmtId="165" formatCode="_(* #,##0_);\(* #,##0\);_(* &quot;-&quot;_);_(@_)"/>
    <numFmt numFmtId="166" formatCode="_(&quot;$&quot;* #,##0.00_);\(&quot;$&quot;* #,##0.00\);_(&quot;$&quot;* &quot;-&quot;??_);_(@_)"/>
    <numFmt numFmtId="167" formatCode="_(* #,##0.00_);\(* #,##0.00\);_(* &quot;-&quot;??_);_(@_)"/>
    <numFmt numFmtId="168" formatCode="###0.0"/>
    <numFmt numFmtId="169" formatCode="###.0##"/>
    <numFmt numFmtId="170" formatCode="###.000"/>
    <numFmt numFmtId="171" formatCode="###0.00"/>
    <numFmt numFmtId="172" formatCode="###0.000"/>
    <numFmt numFmtId="173" formatCode="###0.0000"/>
    <numFmt numFmtId="174" formatCode="0.0000"/>
    <numFmt numFmtId="175" formatCode="_(* #,##0_);\(* #,##0\);_(* &quot;-&quot;??_);_(@_)"/>
    <numFmt numFmtId="176" formatCode="###0"/>
    <numFmt numFmtId="177" formatCode="0.0%"/>
    <numFmt numFmtId="178" formatCode="_(* #,##0_);_(* \(#,##0\);_(* &quot;-&quot;??_);_(@_)"/>
    <numFmt numFmtId="179" formatCode="###,###,##0"/>
    <numFmt numFmtId="180" formatCode="#.000000"/>
    <numFmt numFmtId="181" formatCode="#.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
    <numFmt numFmtId="189" formatCode="###.0####"/>
    <numFmt numFmtId="190" formatCode="###0.00000"/>
    <numFmt numFmtId="191" formatCode="###0.000000"/>
    <numFmt numFmtId="192" formatCode="###.0#"/>
    <numFmt numFmtId="193" formatCode="0.0000000"/>
    <numFmt numFmtId="194" formatCode="0.000000"/>
    <numFmt numFmtId="195" formatCode="0.00000"/>
    <numFmt numFmtId="196" formatCode="###0.0000000"/>
  </numFmts>
  <fonts count="31">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8"/>
      <name val="Arial"/>
      <family val="0"/>
    </font>
    <font>
      <sz val="10"/>
      <name val="Arial Unicode MS"/>
      <family val="2"/>
    </font>
    <font>
      <b/>
      <sz val="10"/>
      <name val="Arial Unicode MS"/>
      <family val="2"/>
    </font>
    <font>
      <sz val="9.2"/>
      <name val="Tahoma"/>
      <family val="2"/>
    </font>
    <font>
      <b/>
      <sz val="9.2"/>
      <name val="Tahoma"/>
      <family val="2"/>
    </font>
    <font>
      <sz val="11"/>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55"/>
      </left>
      <right>
        <color indexed="63"/>
      </right>
      <top>
        <color indexed="63"/>
      </top>
      <bottom style="medium">
        <color indexed="55"/>
      </bottom>
    </border>
    <border>
      <left style="medium">
        <color indexed="55"/>
      </left>
      <right>
        <color indexed="63"/>
      </right>
      <top style="medium">
        <color indexed="55"/>
      </top>
      <bottom style="medium">
        <color indexed="55"/>
      </bottom>
    </border>
    <border>
      <left>
        <color indexed="63"/>
      </left>
      <right>
        <color indexed="63"/>
      </right>
      <top>
        <color indexed="63"/>
      </top>
      <bottom style="medium">
        <color indexed="55"/>
      </bottom>
    </border>
    <border>
      <left style="medium">
        <color indexed="55"/>
      </left>
      <right style="medium">
        <color indexed="55"/>
      </right>
      <top style="medium">
        <color indexed="55"/>
      </top>
      <bottom style="medium">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10" xfId="0" applyFont="1" applyBorder="1" applyAlignment="1" quotePrefix="1">
      <alignment/>
    </xf>
    <xf numFmtId="187" fontId="0" fillId="0" borderId="10" xfId="0" applyNumberFormat="1" applyBorder="1" applyAlignment="1">
      <alignment/>
    </xf>
    <xf numFmtId="0" fontId="0" fillId="0" borderId="10" xfId="0" applyBorder="1" applyAlignment="1">
      <alignment/>
    </xf>
    <xf numFmtId="187" fontId="0" fillId="0" borderId="0" xfId="0" applyNumberFormat="1" applyAlignment="1">
      <alignment/>
    </xf>
    <xf numFmtId="0" fontId="0" fillId="0" borderId="10" xfId="0" applyFont="1" applyBorder="1" applyAlignment="1">
      <alignment/>
    </xf>
    <xf numFmtId="0" fontId="1" fillId="0" borderId="10" xfId="0" applyFont="1" applyBorder="1" applyAlignment="1">
      <alignment/>
    </xf>
    <xf numFmtId="0" fontId="0" fillId="24" borderId="10" xfId="0" applyFont="1" applyFill="1" applyBorder="1" applyAlignment="1">
      <alignment/>
    </xf>
    <xf numFmtId="0" fontId="0" fillId="25" borderId="0" xfId="0" applyFill="1" applyAlignment="1">
      <alignment/>
    </xf>
    <xf numFmtId="0" fontId="26" fillId="25" borderId="0" xfId="0" applyFont="1" applyFill="1" applyAlignment="1">
      <alignment horizontal="left"/>
    </xf>
    <xf numFmtId="0" fontId="26" fillId="0" borderId="0" xfId="0" applyFont="1" applyAlignment="1">
      <alignment horizontal="left"/>
    </xf>
    <xf numFmtId="0" fontId="28" fillId="25" borderId="11" xfId="0" applyFont="1" applyFill="1" applyBorder="1" applyAlignment="1">
      <alignment horizontal="left" vertical="center"/>
    </xf>
    <xf numFmtId="0" fontId="27" fillId="25" borderId="11" xfId="0" applyFont="1" applyFill="1" applyBorder="1" applyAlignment="1">
      <alignment horizontal="right" vertical="center"/>
    </xf>
    <xf numFmtId="0" fontId="28" fillId="6" borderId="11" xfId="0" applyFont="1" applyFill="1" applyBorder="1" applyAlignment="1">
      <alignment horizontal="left" vertical="center"/>
    </xf>
    <xf numFmtId="0" fontId="28" fillId="20" borderId="12" xfId="0" applyFont="1" applyFill="1" applyBorder="1" applyAlignment="1">
      <alignment horizontal="center" wrapText="1"/>
    </xf>
    <xf numFmtId="0" fontId="0" fillId="0" borderId="0" xfId="0" applyAlignment="1">
      <alignment horizontal="left" indent="1"/>
    </xf>
    <xf numFmtId="0" fontId="0" fillId="25" borderId="0" xfId="0" applyFill="1" applyAlignment="1">
      <alignment horizontal="left" indent="1"/>
    </xf>
    <xf numFmtId="0" fontId="0" fillId="0" borderId="13" xfId="0" applyBorder="1" applyAlignment="1">
      <alignment/>
    </xf>
    <xf numFmtId="0" fontId="0" fillId="0" borderId="0" xfId="0" applyFont="1" applyBorder="1" applyAlignment="1">
      <alignment/>
    </xf>
    <xf numFmtId="187" fontId="0" fillId="24" borderId="10" xfId="0" applyNumberFormat="1" applyFont="1" applyFill="1" applyBorder="1" applyAlignment="1">
      <alignment/>
    </xf>
    <xf numFmtId="0" fontId="0" fillId="0" borderId="0" xfId="0" applyFill="1" applyBorder="1" applyAlignment="1">
      <alignment/>
    </xf>
    <xf numFmtId="0" fontId="28" fillId="6" borderId="12" xfId="0" applyFont="1" applyFill="1" applyBorder="1" applyAlignment="1">
      <alignment horizontal="left" vertical="center"/>
    </xf>
    <xf numFmtId="0" fontId="27" fillId="25" borderId="12" xfId="0" applyFont="1" applyFill="1" applyBorder="1" applyAlignment="1">
      <alignment horizontal="right" vertical="center"/>
    </xf>
    <xf numFmtId="0" fontId="27" fillId="25" borderId="14" xfId="0" applyFont="1" applyFill="1" applyBorder="1" applyAlignment="1">
      <alignment horizontal="right" vertical="center"/>
    </xf>
    <xf numFmtId="194" fontId="0" fillId="0" borderId="10" xfId="0" applyNumberFormat="1" applyFont="1" applyBorder="1" applyAlignment="1">
      <alignment/>
    </xf>
    <xf numFmtId="17" fontId="0" fillId="0" borderId="10" xfId="0" applyNumberFormat="1" applyBorder="1" applyAlignment="1" quotePrefix="1">
      <alignment horizontal="left"/>
    </xf>
    <xf numFmtId="0" fontId="0" fillId="0" borderId="10" xfId="0" applyNumberFormat="1" applyBorder="1" applyAlignment="1" quotePrefix="1">
      <alignment horizontal="left"/>
    </xf>
    <xf numFmtId="187" fontId="0" fillId="0" borderId="10" xfId="0" applyNumberFormat="1" applyBorder="1" applyAlignment="1" quotePrefix="1">
      <alignment horizontal="left"/>
    </xf>
    <xf numFmtId="0" fontId="15"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3.emf" /><Relationship Id="rId9" Type="http://schemas.openxmlformats.org/officeDocument/2006/relationships/image" Target="../media/image24.emf" /><Relationship Id="rId10" Type="http://schemas.openxmlformats.org/officeDocument/2006/relationships/image" Target="../media/image25.emf" /><Relationship Id="rId11" Type="http://schemas.openxmlformats.org/officeDocument/2006/relationships/image" Target="../media/image26.emf" /><Relationship Id="rId12" Type="http://schemas.openxmlformats.org/officeDocument/2006/relationships/image" Target="../media/image27.emf" /><Relationship Id="rId13" Type="http://schemas.openxmlformats.org/officeDocument/2006/relationships/image" Target="../media/image28.emf" /><Relationship Id="rId14" Type="http://schemas.openxmlformats.org/officeDocument/2006/relationships/image" Target="../media/image29.emf" /><Relationship Id="rId15" Type="http://schemas.openxmlformats.org/officeDocument/2006/relationships/image" Target="../media/image30.emf" /><Relationship Id="rId16" Type="http://schemas.openxmlformats.org/officeDocument/2006/relationships/image" Target="../media/image31.emf" /><Relationship Id="rId17" Type="http://schemas.openxmlformats.org/officeDocument/2006/relationships/image" Target="../media/image32.emf" /><Relationship Id="rId18" Type="http://schemas.openxmlformats.org/officeDocument/2006/relationships/image" Target="../media/image33.emf" /><Relationship Id="rId19" Type="http://schemas.openxmlformats.org/officeDocument/2006/relationships/image" Target="../media/image34.emf" /><Relationship Id="rId20" Type="http://schemas.openxmlformats.org/officeDocument/2006/relationships/image" Target="../media/image35.emf" /><Relationship Id="rId21" Type="http://schemas.openxmlformats.org/officeDocument/2006/relationships/image" Target="../media/image36.emf" /><Relationship Id="rId22" Type="http://schemas.openxmlformats.org/officeDocument/2006/relationships/image" Target="../media/image37.emf" /><Relationship Id="rId23" Type="http://schemas.openxmlformats.org/officeDocument/2006/relationships/image" Target="../media/image38.emf" /><Relationship Id="rId24" Type="http://schemas.openxmlformats.org/officeDocument/2006/relationships/image" Target="../media/image39.emf" /><Relationship Id="rId25" Type="http://schemas.openxmlformats.org/officeDocument/2006/relationships/image" Target="../media/image40.emf" /><Relationship Id="rId26" Type="http://schemas.openxmlformats.org/officeDocument/2006/relationships/image" Target="../media/image41.emf" /><Relationship Id="rId27" Type="http://schemas.openxmlformats.org/officeDocument/2006/relationships/image" Target="../media/image42.emf" /><Relationship Id="rId28" Type="http://schemas.openxmlformats.org/officeDocument/2006/relationships/image" Target="../media/image43.emf" /><Relationship Id="rId29" Type="http://schemas.openxmlformats.org/officeDocument/2006/relationships/image" Target="../media/image53.emf" /><Relationship Id="rId30" Type="http://schemas.openxmlformats.org/officeDocument/2006/relationships/image" Target="../media/image45.emf" /><Relationship Id="rId31" Type="http://schemas.openxmlformats.org/officeDocument/2006/relationships/image" Target="../media/image46.emf" /><Relationship Id="rId32" Type="http://schemas.openxmlformats.org/officeDocument/2006/relationships/image" Target="../media/image47.emf" /><Relationship Id="rId33" Type="http://schemas.openxmlformats.org/officeDocument/2006/relationships/image" Target="../media/image48.emf" /><Relationship Id="rId34" Type="http://schemas.openxmlformats.org/officeDocument/2006/relationships/image" Target="../media/image49.emf" /><Relationship Id="rId35" Type="http://schemas.openxmlformats.org/officeDocument/2006/relationships/image" Target="../media/image50.emf" /><Relationship Id="rId36" Type="http://schemas.openxmlformats.org/officeDocument/2006/relationships/image" Target="../media/image51.emf" /><Relationship Id="rId37" Type="http://schemas.openxmlformats.org/officeDocument/2006/relationships/image" Target="../media/image52.emf" /><Relationship Id="rId38" Type="http://schemas.openxmlformats.org/officeDocument/2006/relationships/image" Target="../media/image6.emf" /><Relationship Id="rId39" Type="http://schemas.openxmlformats.org/officeDocument/2006/relationships/image" Target="../media/image2.emf" /><Relationship Id="rId40" Type="http://schemas.openxmlformats.org/officeDocument/2006/relationships/image" Target="../media/image3.emf" /><Relationship Id="rId41" Type="http://schemas.openxmlformats.org/officeDocument/2006/relationships/image" Target="../media/image4.emf" /><Relationship Id="rId42" Type="http://schemas.openxmlformats.org/officeDocument/2006/relationships/image" Target="../media/image5.emf" /><Relationship Id="rId43" Type="http://schemas.openxmlformats.org/officeDocument/2006/relationships/image" Target="../media/image1.emf" /><Relationship Id="rId44" Type="http://schemas.openxmlformats.org/officeDocument/2006/relationships/image" Target="../media/image7.emf" /><Relationship Id="rId45" Type="http://schemas.openxmlformats.org/officeDocument/2006/relationships/image" Target="../media/image8.emf" /><Relationship Id="rId46" Type="http://schemas.openxmlformats.org/officeDocument/2006/relationships/image" Target="../media/image9.emf" /><Relationship Id="rId47" Type="http://schemas.openxmlformats.org/officeDocument/2006/relationships/image" Target="../media/image10.emf" /><Relationship Id="rId48" Type="http://schemas.openxmlformats.org/officeDocument/2006/relationships/image" Target="../media/image11.emf" /><Relationship Id="rId49" Type="http://schemas.openxmlformats.org/officeDocument/2006/relationships/image" Target="../media/image12.emf" /><Relationship Id="rId50" Type="http://schemas.openxmlformats.org/officeDocument/2006/relationships/image" Target="../media/image13.emf" /><Relationship Id="rId51" Type="http://schemas.openxmlformats.org/officeDocument/2006/relationships/image" Target="../media/image14.emf" /><Relationship Id="rId52" Type="http://schemas.openxmlformats.org/officeDocument/2006/relationships/image" Target="../media/image15.emf" /><Relationship Id="rId53"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53</xdr:row>
      <xdr:rowOff>19050</xdr:rowOff>
    </xdr:to>
    <xdr:sp>
      <xdr:nvSpPr>
        <xdr:cNvPr id="1" name="TextBox 1"/>
        <xdr:cNvSpPr txBox="1">
          <a:spLocks noChangeArrowheads="1"/>
        </xdr:cNvSpPr>
      </xdr:nvSpPr>
      <xdr:spPr>
        <a:xfrm>
          <a:off x="9525" y="9525"/>
          <a:ext cx="5486400" cy="859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New CPI Medical Care Commodities starting in 2010</a:t>
          </a:r>
          <a:r>
            <a:rPr lang="en-US" cap="none" sz="1000" b="0" i="0" u="none" baseline="0">
              <a:latin typeface="Arial"/>
              <a:ea typeface="Arial"/>
              <a:cs typeface="Arial"/>
            </a:rPr>
            <a:t>
</a:t>
          </a:r>
          <a:r>
            <a:rPr lang="en-US" cap="none" sz="1100" b="0" i="0" u="none" baseline="0">
              <a:latin typeface="Arial"/>
              <a:ea typeface="Arial"/>
              <a:cs typeface="Arial"/>
            </a:rPr>
            <a:t>Beginning in January 2010, the Bureau of Labor Statistics (BLS) introduced new CPI Table 3 medical care commodities for which inflation indexes are published and discontinued others. Prior to January 2010, the medical care CPI commodity codes were:
SAM1      MEDICAL CARE COMMODITIES
SEMA      Prescription drugs
SEMB      Nonprescription drugs &amp; medical supplies
SEMB01  Internal &amp; respiratory over-the-counter drugs
SEMB02  Nonprescription medical equipment &amp; supplies
Beginning January 2010, the medical care CPI commodity codes are:
SAM1      MEDICAL CARE COMMODITIES
SEMF      Medicinal drugs
SEMF01  Prescription drugs
SEMF02  Nonprescription drugs
SEMG     Medical equipment and supplies
The new series SEMF01 Prescription drugs commodity is a continuation of the old series SEMA Prescription drugs commodity code; only the commodity code has changed to SEMF01. SEMF02 Nonprescription drugs and SEMG Medical equipment and supplies are new commodity codes which means that the indexes published for these are not a continuation of old series code indexes. SEMF Medicinal drugs which is a less detailed category which includes both the SEMF01 and SEMF02 codes is also a new commodity code for which the base period is December 2009 and the December 2009 index for each of these new commodity codes is 100.000.
The goods included by the old SEMB01 Internal &amp; respiratory over-the-counter drugs are virtually the same as the goods included in the new SEMF02 Nonprescription drugs commodity code. The goods included by the old SEMB02 Nonprescription medical equipment &amp; supplies are virtually the same as the goods included in the new SEMG Medical equipment &amp; supplies commodity code. There is no old series less detailed commodity code that corresponds to the new SEMF Medicinal drugs code.
Although the 2010 CPI index files used by our LIFO-PRO software include indexes for the new CPI commodity codes described above, there will not be a full year’s CPI inflation for the SEMF, SEMF02 and SEMG commodity codes until December 2010 since the first index published for these commodity codes was in December 2009. To address this situation and to provide a means for the LIFO-PRO software users to calculate a full year’s CPI inflation for medical care commodities for appropriate CPI months between December 2009 and December 2010, we have included in the 2010 CPI index file (indx2010.cpi) used by the LIFO-PRO software 2010 indexes which are continuations of these old series CPI commodity codes: SEMB01 Internal &amp; respiratory over-the-counter drugs, SEMB02 Nonprescription medical equipment &amp; supplies and the indexes for the less detailed SEMB Nonprescription drugs &amp; medical supplies CPI commodity code which subsumes the SEMB01 &amp; SEMB02 commodity codes.</a:t>
          </a:r>
          <a:r>
            <a:rPr lang="en-US" cap="none" sz="12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476250</xdr:colOff>
      <xdr:row>4</xdr:row>
      <xdr:rowOff>0</xdr:rowOff>
    </xdr:to>
    <xdr:pic>
      <xdr:nvPicPr>
        <xdr:cNvPr id="1" name="Picture 1"/>
        <xdr:cNvPicPr preferRelativeResize="1">
          <a:picLocks noChangeAspect="1"/>
        </xdr:cNvPicPr>
      </xdr:nvPicPr>
      <xdr:blipFill>
        <a:blip r:embed="rId1"/>
        <a:stretch>
          <a:fillRect/>
        </a:stretch>
      </xdr:blipFill>
      <xdr:spPr>
        <a:xfrm>
          <a:off x="0" y="552450"/>
          <a:ext cx="476250" cy="17145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2" name="Picture 2" hidden="1"/>
        <xdr:cNvPicPr preferRelativeResize="1">
          <a:picLocks noChangeAspect="1"/>
        </xdr:cNvPicPr>
      </xdr:nvPicPr>
      <xdr:blipFill>
        <a:blip r:embed="rId2"/>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3" name="Picture 3" hidden="1"/>
        <xdr:cNvPicPr preferRelativeResize="1">
          <a:picLocks noChangeAspect="1"/>
        </xdr:cNvPicPr>
      </xdr:nvPicPr>
      <xdr:blipFill>
        <a:blip r:embed="rId3"/>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4" name="Picture 4" hidden="1"/>
        <xdr:cNvPicPr preferRelativeResize="1">
          <a:picLocks noChangeAspect="1"/>
        </xdr:cNvPicPr>
      </xdr:nvPicPr>
      <xdr:blipFill>
        <a:blip r:embed="rId4"/>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5" name="Picture 5" hidden="1"/>
        <xdr:cNvPicPr preferRelativeResize="1">
          <a:picLocks noChangeAspect="1"/>
        </xdr:cNvPicPr>
      </xdr:nvPicPr>
      <xdr:blipFill>
        <a:blip r:embed="rId5"/>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6" name="Picture 6" hidden="1"/>
        <xdr:cNvPicPr preferRelativeResize="1">
          <a:picLocks noChangeAspect="1"/>
        </xdr:cNvPicPr>
      </xdr:nvPicPr>
      <xdr:blipFill>
        <a:blip r:embed="rId6"/>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7" name="Picture 7" hidden="1"/>
        <xdr:cNvPicPr preferRelativeResize="1">
          <a:picLocks noChangeAspect="1"/>
        </xdr:cNvPicPr>
      </xdr:nvPicPr>
      <xdr:blipFill>
        <a:blip r:embed="rId7"/>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8" name="Picture 8" hidden="1"/>
        <xdr:cNvPicPr preferRelativeResize="1">
          <a:picLocks noChangeAspect="1"/>
        </xdr:cNvPicPr>
      </xdr:nvPicPr>
      <xdr:blipFill>
        <a:blip r:embed="rId8"/>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9" name="Picture 9" hidden="1"/>
        <xdr:cNvPicPr preferRelativeResize="1">
          <a:picLocks noChangeAspect="1"/>
        </xdr:cNvPicPr>
      </xdr:nvPicPr>
      <xdr:blipFill>
        <a:blip r:embed="rId9"/>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0" name="Picture 10" hidden="1"/>
        <xdr:cNvPicPr preferRelativeResize="1">
          <a:picLocks noChangeAspect="1"/>
        </xdr:cNvPicPr>
      </xdr:nvPicPr>
      <xdr:blipFill>
        <a:blip r:embed="rId10"/>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1" name="Picture 11" hidden="1"/>
        <xdr:cNvPicPr preferRelativeResize="1">
          <a:picLocks noChangeAspect="1"/>
        </xdr:cNvPicPr>
      </xdr:nvPicPr>
      <xdr:blipFill>
        <a:blip r:embed="rId11"/>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2" name="Picture 12" hidden="1"/>
        <xdr:cNvPicPr preferRelativeResize="1">
          <a:picLocks noChangeAspect="1"/>
        </xdr:cNvPicPr>
      </xdr:nvPicPr>
      <xdr:blipFill>
        <a:blip r:embed="rId12"/>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3" name="Picture 13" hidden="1"/>
        <xdr:cNvPicPr preferRelativeResize="1">
          <a:picLocks noChangeAspect="1"/>
        </xdr:cNvPicPr>
      </xdr:nvPicPr>
      <xdr:blipFill>
        <a:blip r:embed="rId13"/>
        <a:stretch>
          <a:fillRect/>
        </a:stretch>
      </xdr:blipFill>
      <xdr:spPr>
        <a:xfrm>
          <a:off x="609600" y="552450"/>
          <a:ext cx="91440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4" name="Picture 14" hidden="1"/>
        <xdr:cNvPicPr preferRelativeResize="1">
          <a:picLocks noChangeAspect="1"/>
        </xdr:cNvPicPr>
      </xdr:nvPicPr>
      <xdr:blipFill>
        <a:blip r:embed="rId14"/>
        <a:stretch>
          <a:fillRect/>
        </a:stretch>
      </xdr:blipFill>
      <xdr:spPr>
        <a:xfrm>
          <a:off x="609600" y="552450"/>
          <a:ext cx="914400" cy="228600"/>
        </a:xfrm>
        <a:prstGeom prst="rect">
          <a:avLst/>
        </a:prstGeom>
        <a:noFill/>
        <a:ln w="9525" cmpd="sng">
          <a:noFill/>
        </a:ln>
      </xdr:spPr>
    </xdr:pic>
    <xdr:clientData/>
  </xdr:twoCellAnchor>
  <xdr:twoCellAnchor editAs="oneCell">
    <xdr:from>
      <xdr:col>0</xdr:col>
      <xdr:colOff>0</xdr:colOff>
      <xdr:row>9</xdr:row>
      <xdr:rowOff>0</xdr:rowOff>
    </xdr:from>
    <xdr:to>
      <xdr:col>0</xdr:col>
      <xdr:colOff>476250</xdr:colOff>
      <xdr:row>10</xdr:row>
      <xdr:rowOff>0</xdr:rowOff>
    </xdr:to>
    <xdr:pic>
      <xdr:nvPicPr>
        <xdr:cNvPr id="15" name="Picture 15"/>
        <xdr:cNvPicPr preferRelativeResize="1">
          <a:picLocks noChangeAspect="1"/>
        </xdr:cNvPicPr>
      </xdr:nvPicPr>
      <xdr:blipFill>
        <a:blip r:embed="rId1"/>
        <a:stretch>
          <a:fillRect/>
        </a:stretch>
      </xdr:blipFill>
      <xdr:spPr>
        <a:xfrm>
          <a:off x="0" y="1619250"/>
          <a:ext cx="476250" cy="17145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6" name="Picture 16" hidden="1"/>
        <xdr:cNvPicPr preferRelativeResize="1">
          <a:picLocks noChangeAspect="1"/>
        </xdr:cNvPicPr>
      </xdr:nvPicPr>
      <xdr:blipFill>
        <a:blip r:embed="rId15"/>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7" name="Picture 17" hidden="1"/>
        <xdr:cNvPicPr preferRelativeResize="1">
          <a:picLocks noChangeAspect="1"/>
        </xdr:cNvPicPr>
      </xdr:nvPicPr>
      <xdr:blipFill>
        <a:blip r:embed="rId16"/>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8" name="Picture 18" hidden="1"/>
        <xdr:cNvPicPr preferRelativeResize="1">
          <a:picLocks noChangeAspect="1"/>
        </xdr:cNvPicPr>
      </xdr:nvPicPr>
      <xdr:blipFill>
        <a:blip r:embed="rId17"/>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9" name="Picture 19" hidden="1"/>
        <xdr:cNvPicPr preferRelativeResize="1">
          <a:picLocks noChangeAspect="1"/>
        </xdr:cNvPicPr>
      </xdr:nvPicPr>
      <xdr:blipFill>
        <a:blip r:embed="rId18"/>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0" name="Picture 20" hidden="1"/>
        <xdr:cNvPicPr preferRelativeResize="1">
          <a:picLocks noChangeAspect="1"/>
        </xdr:cNvPicPr>
      </xdr:nvPicPr>
      <xdr:blipFill>
        <a:blip r:embed="rId19"/>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1" name="Picture 21" hidden="1"/>
        <xdr:cNvPicPr preferRelativeResize="1">
          <a:picLocks noChangeAspect="1"/>
        </xdr:cNvPicPr>
      </xdr:nvPicPr>
      <xdr:blipFill>
        <a:blip r:embed="rId20"/>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2" name="Picture 22" hidden="1"/>
        <xdr:cNvPicPr preferRelativeResize="1">
          <a:picLocks noChangeAspect="1"/>
        </xdr:cNvPicPr>
      </xdr:nvPicPr>
      <xdr:blipFill>
        <a:blip r:embed="rId21"/>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3" name="Picture 23" hidden="1"/>
        <xdr:cNvPicPr preferRelativeResize="1">
          <a:picLocks noChangeAspect="1"/>
        </xdr:cNvPicPr>
      </xdr:nvPicPr>
      <xdr:blipFill>
        <a:blip r:embed="rId22"/>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4" name="Picture 24" hidden="1"/>
        <xdr:cNvPicPr preferRelativeResize="1">
          <a:picLocks noChangeAspect="1"/>
        </xdr:cNvPicPr>
      </xdr:nvPicPr>
      <xdr:blipFill>
        <a:blip r:embed="rId23"/>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5" name="Picture 25" hidden="1"/>
        <xdr:cNvPicPr preferRelativeResize="1">
          <a:picLocks noChangeAspect="1"/>
        </xdr:cNvPicPr>
      </xdr:nvPicPr>
      <xdr:blipFill>
        <a:blip r:embed="rId24"/>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6" name="Picture 26" hidden="1"/>
        <xdr:cNvPicPr preferRelativeResize="1">
          <a:picLocks noChangeAspect="1"/>
        </xdr:cNvPicPr>
      </xdr:nvPicPr>
      <xdr:blipFill>
        <a:blip r:embed="rId25"/>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7" name="Picture 27" hidden="1"/>
        <xdr:cNvPicPr preferRelativeResize="1">
          <a:picLocks noChangeAspect="1"/>
        </xdr:cNvPicPr>
      </xdr:nvPicPr>
      <xdr:blipFill>
        <a:blip r:embed="rId26"/>
        <a:stretch>
          <a:fillRect/>
        </a:stretch>
      </xdr:blipFill>
      <xdr:spPr>
        <a:xfrm>
          <a:off x="609600" y="1619250"/>
          <a:ext cx="91440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8" name="Picture 28" hidden="1"/>
        <xdr:cNvPicPr preferRelativeResize="1">
          <a:picLocks noChangeAspect="1"/>
        </xdr:cNvPicPr>
      </xdr:nvPicPr>
      <xdr:blipFill>
        <a:blip r:embed="rId27"/>
        <a:stretch>
          <a:fillRect/>
        </a:stretch>
      </xdr:blipFill>
      <xdr:spPr>
        <a:xfrm>
          <a:off x="609600" y="1619250"/>
          <a:ext cx="914400" cy="228600"/>
        </a:xfrm>
        <a:prstGeom prst="rect">
          <a:avLst/>
        </a:prstGeom>
        <a:noFill/>
        <a:ln w="9525" cmpd="sng">
          <a:noFill/>
        </a:ln>
      </xdr:spPr>
    </xdr:pic>
    <xdr:clientData/>
  </xdr:twoCellAnchor>
  <xdr:twoCellAnchor editAs="oneCell">
    <xdr:from>
      <xdr:col>0</xdr:col>
      <xdr:colOff>0</xdr:colOff>
      <xdr:row>24</xdr:row>
      <xdr:rowOff>0</xdr:rowOff>
    </xdr:from>
    <xdr:to>
      <xdr:col>0</xdr:col>
      <xdr:colOff>476250</xdr:colOff>
      <xdr:row>25</xdr:row>
      <xdr:rowOff>0</xdr:rowOff>
    </xdr:to>
    <xdr:pic>
      <xdr:nvPicPr>
        <xdr:cNvPr id="29" name="Picture 29"/>
        <xdr:cNvPicPr preferRelativeResize="1">
          <a:picLocks noChangeAspect="1"/>
        </xdr:cNvPicPr>
      </xdr:nvPicPr>
      <xdr:blipFill>
        <a:blip r:embed="rId1"/>
        <a:stretch>
          <a:fillRect/>
        </a:stretch>
      </xdr:blipFill>
      <xdr:spPr>
        <a:xfrm>
          <a:off x="0" y="4229100"/>
          <a:ext cx="476250" cy="17145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0" name="Picture 30" hidden="1"/>
        <xdr:cNvPicPr preferRelativeResize="1">
          <a:picLocks noChangeAspect="1"/>
        </xdr:cNvPicPr>
      </xdr:nvPicPr>
      <xdr:blipFill>
        <a:blip r:embed="rId28"/>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1" name="Picture 31" hidden="1"/>
        <xdr:cNvPicPr preferRelativeResize="1">
          <a:picLocks noChangeAspect="1"/>
        </xdr:cNvPicPr>
      </xdr:nvPicPr>
      <xdr:blipFill>
        <a:blip r:embed="rId29"/>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2" name="Picture 32" hidden="1"/>
        <xdr:cNvPicPr preferRelativeResize="1">
          <a:picLocks noChangeAspect="1"/>
        </xdr:cNvPicPr>
      </xdr:nvPicPr>
      <xdr:blipFill>
        <a:blip r:embed="rId30"/>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3" name="Picture 33" hidden="1"/>
        <xdr:cNvPicPr preferRelativeResize="1">
          <a:picLocks noChangeAspect="1"/>
        </xdr:cNvPicPr>
      </xdr:nvPicPr>
      <xdr:blipFill>
        <a:blip r:embed="rId31"/>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4" name="Picture 34" hidden="1"/>
        <xdr:cNvPicPr preferRelativeResize="1">
          <a:picLocks noChangeAspect="1"/>
        </xdr:cNvPicPr>
      </xdr:nvPicPr>
      <xdr:blipFill>
        <a:blip r:embed="rId32"/>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5" name="Picture 35" hidden="1"/>
        <xdr:cNvPicPr preferRelativeResize="1">
          <a:picLocks noChangeAspect="1"/>
        </xdr:cNvPicPr>
      </xdr:nvPicPr>
      <xdr:blipFill>
        <a:blip r:embed="rId33"/>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6" name="Picture 36" hidden="1"/>
        <xdr:cNvPicPr preferRelativeResize="1">
          <a:picLocks noChangeAspect="1"/>
        </xdr:cNvPicPr>
      </xdr:nvPicPr>
      <xdr:blipFill>
        <a:blip r:embed="rId34"/>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7" name="Picture 37" hidden="1"/>
        <xdr:cNvPicPr preferRelativeResize="1">
          <a:picLocks noChangeAspect="1"/>
        </xdr:cNvPicPr>
      </xdr:nvPicPr>
      <xdr:blipFill>
        <a:blip r:embed="rId35"/>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8" name="Picture 38" hidden="1"/>
        <xdr:cNvPicPr preferRelativeResize="1">
          <a:picLocks noChangeAspect="1"/>
        </xdr:cNvPicPr>
      </xdr:nvPicPr>
      <xdr:blipFill>
        <a:blip r:embed="rId36"/>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9" name="Picture 39" hidden="1"/>
        <xdr:cNvPicPr preferRelativeResize="1">
          <a:picLocks noChangeAspect="1"/>
        </xdr:cNvPicPr>
      </xdr:nvPicPr>
      <xdr:blipFill>
        <a:blip r:embed="rId37"/>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0" name="Picture 40" hidden="1"/>
        <xdr:cNvPicPr preferRelativeResize="1">
          <a:picLocks noChangeAspect="1"/>
        </xdr:cNvPicPr>
      </xdr:nvPicPr>
      <xdr:blipFill>
        <a:blip r:embed="rId38"/>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1" name="Picture 41" hidden="1"/>
        <xdr:cNvPicPr preferRelativeResize="1">
          <a:picLocks noChangeAspect="1"/>
        </xdr:cNvPicPr>
      </xdr:nvPicPr>
      <xdr:blipFill>
        <a:blip r:embed="rId39"/>
        <a:stretch>
          <a:fillRect/>
        </a:stretch>
      </xdr:blipFill>
      <xdr:spPr>
        <a:xfrm>
          <a:off x="609600" y="4229100"/>
          <a:ext cx="91440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2" name="Picture 42" hidden="1"/>
        <xdr:cNvPicPr preferRelativeResize="1">
          <a:picLocks noChangeAspect="1"/>
        </xdr:cNvPicPr>
      </xdr:nvPicPr>
      <xdr:blipFill>
        <a:blip r:embed="rId40"/>
        <a:stretch>
          <a:fillRect/>
        </a:stretch>
      </xdr:blipFill>
      <xdr:spPr>
        <a:xfrm>
          <a:off x="609600" y="4229100"/>
          <a:ext cx="914400" cy="228600"/>
        </a:xfrm>
        <a:prstGeom prst="rect">
          <a:avLst/>
        </a:prstGeom>
        <a:noFill/>
        <a:ln w="9525" cmpd="sng">
          <a:noFill/>
        </a:ln>
      </xdr:spPr>
    </xdr:pic>
    <xdr:clientData/>
  </xdr:twoCellAnchor>
  <xdr:twoCellAnchor editAs="oneCell">
    <xdr:from>
      <xdr:col>0</xdr:col>
      <xdr:colOff>0</xdr:colOff>
      <xdr:row>30</xdr:row>
      <xdr:rowOff>0</xdr:rowOff>
    </xdr:from>
    <xdr:to>
      <xdr:col>0</xdr:col>
      <xdr:colOff>476250</xdr:colOff>
      <xdr:row>31</xdr:row>
      <xdr:rowOff>0</xdr:rowOff>
    </xdr:to>
    <xdr:pic>
      <xdr:nvPicPr>
        <xdr:cNvPr id="43" name="Picture 43"/>
        <xdr:cNvPicPr preferRelativeResize="1">
          <a:picLocks noChangeAspect="1"/>
        </xdr:cNvPicPr>
      </xdr:nvPicPr>
      <xdr:blipFill>
        <a:blip r:embed="rId1"/>
        <a:stretch>
          <a:fillRect/>
        </a:stretch>
      </xdr:blipFill>
      <xdr:spPr>
        <a:xfrm>
          <a:off x="0" y="5295900"/>
          <a:ext cx="476250" cy="17145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4" name="Picture 44" hidden="1"/>
        <xdr:cNvPicPr preferRelativeResize="1">
          <a:picLocks noChangeAspect="1"/>
        </xdr:cNvPicPr>
      </xdr:nvPicPr>
      <xdr:blipFill>
        <a:blip r:embed="rId41"/>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5" name="Picture 45" hidden="1"/>
        <xdr:cNvPicPr preferRelativeResize="1">
          <a:picLocks noChangeAspect="1"/>
        </xdr:cNvPicPr>
      </xdr:nvPicPr>
      <xdr:blipFill>
        <a:blip r:embed="rId42"/>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6" name="Picture 46" hidden="1"/>
        <xdr:cNvPicPr preferRelativeResize="1">
          <a:picLocks noChangeAspect="1"/>
        </xdr:cNvPicPr>
      </xdr:nvPicPr>
      <xdr:blipFill>
        <a:blip r:embed="rId43"/>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7" name="Picture 47" hidden="1"/>
        <xdr:cNvPicPr preferRelativeResize="1">
          <a:picLocks noChangeAspect="1"/>
        </xdr:cNvPicPr>
      </xdr:nvPicPr>
      <xdr:blipFill>
        <a:blip r:embed="rId44"/>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8" name="Picture 48" hidden="1"/>
        <xdr:cNvPicPr preferRelativeResize="1">
          <a:picLocks noChangeAspect="1"/>
        </xdr:cNvPicPr>
      </xdr:nvPicPr>
      <xdr:blipFill>
        <a:blip r:embed="rId45"/>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9" name="Picture 49" hidden="1"/>
        <xdr:cNvPicPr preferRelativeResize="1">
          <a:picLocks noChangeAspect="1"/>
        </xdr:cNvPicPr>
      </xdr:nvPicPr>
      <xdr:blipFill>
        <a:blip r:embed="rId46"/>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0" name="Picture 50" hidden="1"/>
        <xdr:cNvPicPr preferRelativeResize="1">
          <a:picLocks noChangeAspect="1"/>
        </xdr:cNvPicPr>
      </xdr:nvPicPr>
      <xdr:blipFill>
        <a:blip r:embed="rId47"/>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1" name="Picture 51" hidden="1"/>
        <xdr:cNvPicPr preferRelativeResize="1">
          <a:picLocks noChangeAspect="1"/>
        </xdr:cNvPicPr>
      </xdr:nvPicPr>
      <xdr:blipFill>
        <a:blip r:embed="rId48"/>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2" name="Picture 52" hidden="1"/>
        <xdr:cNvPicPr preferRelativeResize="1">
          <a:picLocks noChangeAspect="1"/>
        </xdr:cNvPicPr>
      </xdr:nvPicPr>
      <xdr:blipFill>
        <a:blip r:embed="rId49"/>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3" name="Picture 53" hidden="1"/>
        <xdr:cNvPicPr preferRelativeResize="1">
          <a:picLocks noChangeAspect="1"/>
        </xdr:cNvPicPr>
      </xdr:nvPicPr>
      <xdr:blipFill>
        <a:blip r:embed="rId50"/>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4" name="Picture 54" hidden="1"/>
        <xdr:cNvPicPr preferRelativeResize="1">
          <a:picLocks noChangeAspect="1"/>
        </xdr:cNvPicPr>
      </xdr:nvPicPr>
      <xdr:blipFill>
        <a:blip r:embed="rId51"/>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5" name="Picture 55" hidden="1"/>
        <xdr:cNvPicPr preferRelativeResize="1">
          <a:picLocks noChangeAspect="1"/>
        </xdr:cNvPicPr>
      </xdr:nvPicPr>
      <xdr:blipFill>
        <a:blip r:embed="rId52"/>
        <a:stretch>
          <a:fillRect/>
        </a:stretch>
      </xdr:blipFill>
      <xdr:spPr>
        <a:xfrm>
          <a:off x="609600" y="5295900"/>
          <a:ext cx="91440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6" name="Picture 56" hidden="1"/>
        <xdr:cNvPicPr preferRelativeResize="1">
          <a:picLocks noChangeAspect="1"/>
        </xdr:cNvPicPr>
      </xdr:nvPicPr>
      <xdr:blipFill>
        <a:blip r:embed="rId53"/>
        <a:stretch>
          <a:fillRect/>
        </a:stretch>
      </xdr:blipFill>
      <xdr:spPr>
        <a:xfrm>
          <a:off x="609600" y="5295900"/>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FOPRO\Red%20Gold\LPDataFiles\2007SinglePool\Tax\Proforma2006IPICAdoption&amp;ScopeExpansion\RedGoldTaxLIFOPoolsCombination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FOPRO\KimberlyClark\2005_KC%20LIFO%20Templates%20Revised%20by%20EY%201-7-06%20includes%20Ballard%20&amp;%20Tecnol%20&amp;%20Adju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olCombinationSteps"/>
      <sheetName val="1"/>
      <sheetName val="2"/>
      <sheetName val="3"/>
      <sheetName val="4"/>
      <sheetName val="Combin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on"/>
      <sheetName val="Adjustments-added to tabs"/>
      <sheetName val="SAP RM FS SEMI FGs"/>
      <sheetName val="Avent"/>
      <sheetName val="Tecnol"/>
      <sheetName val="013 Input &amp; Allocations"/>
      <sheetName val="034 Input &amp; Allocations"/>
      <sheetName val="802 Input &amp; Allocations"/>
      <sheetName val=" 478 Input &amp; Allocations"/>
      <sheetName val="55 Input &amp; Allocations"/>
      <sheetName val="154 Input &amp; Allocations"/>
      <sheetName val="KCWW"/>
      <sheetName val="Manufacturing Pool 06"/>
      <sheetName val="Manufacturing Pool 09 &amp; Others"/>
      <sheetName val="Global Sales Resale Pool 06"/>
      <sheetName val="Global Sales Resale Pool 09"/>
      <sheetName val="Global Sales - Resale Pool 15"/>
      <sheetName val="KC Michigan"/>
      <sheetName val="Check Sheet"/>
      <sheetName val="Global Sales - Pool 06"/>
      <sheetName val="Global Sales - Pool 09 &amp; Others"/>
      <sheetName val="Global Sales - Pool 15"/>
      <sheetName val="LPTemplate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bls.gov:8080/PDQ/outside.jsp?survey=cu"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N31"/>
  <sheetViews>
    <sheetView tabSelected="1" workbookViewId="0" topLeftCell="B1">
      <selection activeCell="N29" sqref="N29"/>
    </sheetView>
  </sheetViews>
  <sheetFormatPr defaultColWidth="9.140625" defaultRowHeight="12.75"/>
  <cols>
    <col min="1" max="1" width="84.00390625" style="0" customWidth="1"/>
    <col min="2" max="2" width="22.57421875" style="0" customWidth="1"/>
    <col min="3" max="4" width="8.7109375" style="0" customWidth="1"/>
    <col min="5" max="6" width="9.00390625" style="0" customWidth="1"/>
  </cols>
  <sheetData>
    <row r="1" spans="1:3" ht="12.75">
      <c r="A1" s="1" t="s">
        <v>75</v>
      </c>
      <c r="B1" s="1"/>
      <c r="C1" s="1"/>
    </row>
    <row r="3" spans="1:14" ht="12.75">
      <c r="A3" s="2"/>
      <c r="B3" s="2"/>
      <c r="C3" s="27" t="s">
        <v>57</v>
      </c>
      <c r="D3" s="28" t="s">
        <v>58</v>
      </c>
      <c r="E3" s="27" t="s">
        <v>59</v>
      </c>
      <c r="F3" s="27" t="s">
        <v>60</v>
      </c>
      <c r="G3" s="27" t="s">
        <v>61</v>
      </c>
      <c r="H3" s="29" t="s">
        <v>62</v>
      </c>
      <c r="I3" s="29" t="s">
        <v>63</v>
      </c>
      <c r="J3" s="29" t="s">
        <v>64</v>
      </c>
      <c r="K3" s="29" t="s">
        <v>65</v>
      </c>
      <c r="L3" s="29" t="s">
        <v>66</v>
      </c>
      <c r="M3" s="29" t="s">
        <v>67</v>
      </c>
      <c r="N3" s="29" t="s">
        <v>68</v>
      </c>
    </row>
    <row r="4" spans="1:3" ht="12.75">
      <c r="A4" s="1" t="s">
        <v>45</v>
      </c>
      <c r="B4" s="1"/>
      <c r="C4" s="1"/>
    </row>
    <row r="5" spans="1:14" ht="12.75">
      <c r="A5" s="3" t="s">
        <v>40</v>
      </c>
      <c r="B5" s="5" t="s">
        <v>0</v>
      </c>
      <c r="C5" s="4">
        <f>wwwblsgov!M26</f>
        <v>100</v>
      </c>
      <c r="D5" s="4">
        <f>C6</f>
        <v>99.849</v>
      </c>
      <c r="E5" s="4">
        <f>D6</f>
        <v>100.31</v>
      </c>
      <c r="F5" s="4">
        <f>E6</f>
        <v>100.726</v>
      </c>
      <c r="G5" s="4">
        <f>F6</f>
        <v>100.909</v>
      </c>
      <c r="H5" s="4">
        <f>G6</f>
        <v>101.123</v>
      </c>
      <c r="I5" s="4">
        <f aca="true" t="shared" si="0" ref="I5:N5">H6</f>
        <v>100.823</v>
      </c>
      <c r="J5" s="6">
        <f t="shared" si="0"/>
        <v>100.009</v>
      </c>
      <c r="K5" s="6">
        <f t="shared" si="0"/>
        <v>99.205</v>
      </c>
      <c r="L5" s="6">
        <f t="shared" si="0"/>
        <v>99.361</v>
      </c>
      <c r="M5" s="6">
        <f t="shared" si="0"/>
        <v>99.151</v>
      </c>
      <c r="N5" s="6">
        <f t="shared" si="0"/>
        <v>99.053</v>
      </c>
    </row>
    <row r="6" spans="1:14" ht="12.75">
      <c r="A6" s="3" t="s">
        <v>46</v>
      </c>
      <c r="B6" s="5" t="s">
        <v>1</v>
      </c>
      <c r="C6" s="5">
        <f>wwwblsgov!B27</f>
        <v>99.849</v>
      </c>
      <c r="D6" s="5">
        <f>wwwblsgov!C27</f>
        <v>100.31</v>
      </c>
      <c r="E6" s="5">
        <f>wwwblsgov!D27</f>
        <v>100.726</v>
      </c>
      <c r="F6" s="5">
        <f>wwwblsgov!E27</f>
        <v>100.909</v>
      </c>
      <c r="G6" s="5">
        <f>wwwblsgov!F27</f>
        <v>101.123</v>
      </c>
      <c r="H6" s="5">
        <f>wwwblsgov!G27</f>
        <v>100.823</v>
      </c>
      <c r="I6" s="5">
        <f>wwwblsgov!H27</f>
        <v>100.009</v>
      </c>
      <c r="J6" s="5">
        <f>wwwblsgov!I27</f>
        <v>99.205</v>
      </c>
      <c r="K6" s="5">
        <f>wwwblsgov!J27</f>
        <v>99.361</v>
      </c>
      <c r="L6" s="5">
        <f>wwwblsgov!K27</f>
        <v>99.151</v>
      </c>
      <c r="M6" s="5">
        <f>wwwblsgov!L27</f>
        <v>99.053</v>
      </c>
      <c r="N6" s="5">
        <f>wwwblsgov!M27</f>
        <v>98.975</v>
      </c>
    </row>
    <row r="7" spans="1:14" ht="12.75">
      <c r="A7" s="5" t="s">
        <v>47</v>
      </c>
      <c r="B7" s="5" t="s">
        <v>69</v>
      </c>
      <c r="C7" s="5">
        <f aca="true" t="shared" si="1" ref="C7:H7">C6/C5</f>
        <v>0.99849</v>
      </c>
      <c r="D7" s="5">
        <f t="shared" si="1"/>
        <v>1.004616971627157</v>
      </c>
      <c r="E7" s="5">
        <f t="shared" si="1"/>
        <v>1.0041471438540523</v>
      </c>
      <c r="F7" s="5">
        <f t="shared" si="1"/>
        <v>1.0018168099596927</v>
      </c>
      <c r="G7" s="5">
        <f t="shared" si="1"/>
        <v>1.0021207226312816</v>
      </c>
      <c r="H7" s="5">
        <f t="shared" si="1"/>
        <v>0.9970333158628599</v>
      </c>
      <c r="I7" s="5">
        <f aca="true" t="shared" si="2" ref="I7:N7">I6/I5</f>
        <v>0.9919264453547306</v>
      </c>
      <c r="J7" s="5">
        <f t="shared" si="2"/>
        <v>0.9919607235348818</v>
      </c>
      <c r="K7" s="5">
        <f t="shared" si="2"/>
        <v>1.0015725013860188</v>
      </c>
      <c r="L7" s="5">
        <f t="shared" si="2"/>
        <v>0.9978864947011402</v>
      </c>
      <c r="M7" s="5">
        <f t="shared" si="2"/>
        <v>0.999011608556646</v>
      </c>
      <c r="N7" s="5">
        <f t="shared" si="2"/>
        <v>0.9992125427801278</v>
      </c>
    </row>
    <row r="9" spans="1:14" ht="12.75">
      <c r="A9" s="3" t="s">
        <v>41</v>
      </c>
      <c r="B9" s="5" t="s">
        <v>7</v>
      </c>
      <c r="C9" s="5">
        <v>192.458</v>
      </c>
      <c r="D9" s="4">
        <f>C10</f>
        <v>192.16738842</v>
      </c>
      <c r="E9" s="4">
        <f>D10</f>
        <v>193.055</v>
      </c>
      <c r="F9" s="4">
        <f>E10</f>
        <v>193.856</v>
      </c>
      <c r="G9" s="4">
        <f>F10</f>
        <v>194.208</v>
      </c>
      <c r="H9" s="4">
        <f>G10</f>
        <v>194.62</v>
      </c>
      <c r="I9" s="4">
        <f aca="true" t="shared" si="3" ref="I9:N9">H10</f>
        <v>194.043</v>
      </c>
      <c r="J9" s="4">
        <f t="shared" si="3"/>
        <v>192.476</v>
      </c>
      <c r="K9" s="4">
        <f t="shared" si="3"/>
        <v>190.929</v>
      </c>
      <c r="L9" s="4">
        <f t="shared" si="3"/>
        <v>191.229</v>
      </c>
      <c r="M9" s="4">
        <f t="shared" si="3"/>
        <v>190.825</v>
      </c>
      <c r="N9" s="4">
        <f t="shared" si="3"/>
        <v>190.636</v>
      </c>
    </row>
    <row r="10" spans="1:14" ht="12.75">
      <c r="A10" s="3" t="s">
        <v>48</v>
      </c>
      <c r="B10" s="9" t="s">
        <v>8</v>
      </c>
      <c r="C10" s="21">
        <f>C7*C9</f>
        <v>192.16738842</v>
      </c>
      <c r="D10" s="21">
        <f aca="true" t="shared" si="4" ref="D10:N10">ROUND(D7*D9,3)</f>
        <v>193.055</v>
      </c>
      <c r="E10" s="21">
        <f t="shared" si="4"/>
        <v>193.856</v>
      </c>
      <c r="F10" s="21">
        <f t="shared" si="4"/>
        <v>194.208</v>
      </c>
      <c r="G10" s="21">
        <f t="shared" si="4"/>
        <v>194.62</v>
      </c>
      <c r="H10" s="21">
        <f t="shared" si="4"/>
        <v>194.043</v>
      </c>
      <c r="I10" s="21">
        <f t="shared" si="4"/>
        <v>192.476</v>
      </c>
      <c r="J10" s="21">
        <f t="shared" si="4"/>
        <v>190.929</v>
      </c>
      <c r="K10" s="21">
        <f t="shared" si="4"/>
        <v>191.229</v>
      </c>
      <c r="L10" s="21">
        <f t="shared" si="4"/>
        <v>190.825</v>
      </c>
      <c r="M10" s="21">
        <f t="shared" si="4"/>
        <v>190.636</v>
      </c>
      <c r="N10" s="21">
        <f t="shared" si="4"/>
        <v>190.486</v>
      </c>
    </row>
    <row r="11" spans="2:14" ht="12.75">
      <c r="B11" s="22"/>
      <c r="C11" s="6"/>
      <c r="D11" s="6"/>
      <c r="E11" s="6"/>
      <c r="F11" s="6"/>
      <c r="G11" s="6"/>
      <c r="H11" s="6"/>
      <c r="I11" s="6"/>
      <c r="J11" s="6"/>
      <c r="K11" s="6"/>
      <c r="L11" s="6"/>
      <c r="M11" s="6"/>
      <c r="N11" s="6"/>
    </row>
    <row r="12" spans="1:14" ht="12.75">
      <c r="A12" s="8" t="s">
        <v>49</v>
      </c>
      <c r="B12" s="5"/>
      <c r="C12" s="6"/>
      <c r="D12" s="6"/>
      <c r="E12" s="6"/>
      <c r="F12" s="6"/>
      <c r="G12" s="6"/>
      <c r="H12" s="6"/>
      <c r="I12" s="6"/>
      <c r="J12" s="6"/>
      <c r="K12" s="6"/>
      <c r="L12" s="6"/>
      <c r="M12" s="6"/>
      <c r="N12" s="6"/>
    </row>
    <row r="13" spans="1:14" ht="12.75">
      <c r="A13" s="3" t="s">
        <v>42</v>
      </c>
      <c r="B13" s="7" t="s">
        <v>9</v>
      </c>
      <c r="C13" s="5">
        <f>wwwblsgov!M32</f>
        <v>100</v>
      </c>
      <c r="D13" s="5">
        <f>C14</f>
        <v>100.123</v>
      </c>
      <c r="E13" s="5">
        <f>D14</f>
        <v>99.991</v>
      </c>
      <c r="F13" s="5">
        <f>E14</f>
        <v>99.522</v>
      </c>
      <c r="G13" s="5">
        <f>F14</f>
        <v>98.877</v>
      </c>
      <c r="H13" s="5">
        <f>G14</f>
        <v>98.699</v>
      </c>
      <c r="I13" s="5">
        <f aca="true" t="shared" si="5" ref="I13:N13">H14</f>
        <v>97.888</v>
      </c>
      <c r="J13">
        <f t="shared" si="5"/>
        <v>97.901</v>
      </c>
      <c r="K13">
        <f t="shared" si="5"/>
        <v>98.145</v>
      </c>
      <c r="L13">
        <f t="shared" si="5"/>
        <v>98.984</v>
      </c>
      <c r="M13">
        <f t="shared" si="5"/>
        <v>99.082</v>
      </c>
      <c r="N13">
        <f t="shared" si="5"/>
        <v>99.77</v>
      </c>
    </row>
    <row r="14" spans="1:14" ht="12.75">
      <c r="A14" s="3" t="s">
        <v>50</v>
      </c>
      <c r="B14" s="7" t="s">
        <v>10</v>
      </c>
      <c r="C14" s="5">
        <f>wwwblsgov!B33</f>
        <v>100.123</v>
      </c>
      <c r="D14" s="5">
        <f>wwwblsgov!C33</f>
        <v>99.991</v>
      </c>
      <c r="E14" s="5">
        <f>wwwblsgov!D33</f>
        <v>99.522</v>
      </c>
      <c r="F14" s="5">
        <f>wwwblsgov!E33</f>
        <v>98.877</v>
      </c>
      <c r="G14" s="5">
        <f>wwwblsgov!F33</f>
        <v>98.699</v>
      </c>
      <c r="H14" s="5">
        <f>wwwblsgov!G33</f>
        <v>97.888</v>
      </c>
      <c r="I14" s="5">
        <f>wwwblsgov!H33</f>
        <v>97.901</v>
      </c>
      <c r="J14" s="20">
        <f>wwwblsgov!I33</f>
        <v>98.145</v>
      </c>
      <c r="K14" s="20">
        <f>wwwblsgov!J33</f>
        <v>98.984</v>
      </c>
      <c r="L14" s="20">
        <f>wwwblsgov!K33</f>
        <v>99.082</v>
      </c>
      <c r="M14" s="20">
        <f>wwwblsgov!L33</f>
        <v>99.77</v>
      </c>
      <c r="N14" s="20">
        <f>wwwblsgov!M33</f>
        <v>99.945</v>
      </c>
    </row>
    <row r="15" spans="1:14" ht="12.75">
      <c r="A15" s="5" t="s">
        <v>47</v>
      </c>
      <c r="B15" s="7" t="s">
        <v>70</v>
      </c>
      <c r="C15" s="5">
        <f aca="true" t="shared" si="6" ref="C15:H15">C14/C13</f>
        <v>1.00123</v>
      </c>
      <c r="D15" s="5">
        <f t="shared" si="6"/>
        <v>0.9986816216054253</v>
      </c>
      <c r="E15" s="5">
        <f t="shared" si="6"/>
        <v>0.9953095778620077</v>
      </c>
      <c r="F15" s="5">
        <f t="shared" si="6"/>
        <v>0.9935190209199974</v>
      </c>
      <c r="G15" s="5">
        <f t="shared" si="6"/>
        <v>0.9981997835694854</v>
      </c>
      <c r="H15" s="5">
        <f t="shared" si="6"/>
        <v>0.9917830981063639</v>
      </c>
      <c r="I15" s="5">
        <f aca="true" t="shared" si="7" ref="I15:N15">I14/I13</f>
        <v>1.0001328048381823</v>
      </c>
      <c r="J15" s="5">
        <f t="shared" si="7"/>
        <v>1.0024923136638033</v>
      </c>
      <c r="K15" s="5">
        <f t="shared" si="7"/>
        <v>1.0085485760864028</v>
      </c>
      <c r="L15" s="5">
        <f t="shared" si="7"/>
        <v>1.0009900589994343</v>
      </c>
      <c r="M15" s="5">
        <f t="shared" si="7"/>
        <v>1.0069437435659354</v>
      </c>
      <c r="N15" s="5">
        <f t="shared" si="7"/>
        <v>1.0017540342788414</v>
      </c>
    </row>
    <row r="17" spans="1:14" ht="12.75">
      <c r="A17" s="3" t="s">
        <v>43</v>
      </c>
      <c r="B17" s="7" t="s">
        <v>11</v>
      </c>
      <c r="C17" s="20">
        <v>187.465</v>
      </c>
      <c r="D17" s="6">
        <f>C18</f>
        <v>187.69558195000002</v>
      </c>
      <c r="E17" s="6">
        <f>D18</f>
        <v>187.448</v>
      </c>
      <c r="F17" s="6">
        <f>E18</f>
        <v>186.569</v>
      </c>
      <c r="G17" s="6">
        <f>F18</f>
        <v>185.36</v>
      </c>
      <c r="H17" s="6">
        <f>G18</f>
        <v>185.026</v>
      </c>
      <c r="I17" s="6">
        <f aca="true" t="shared" si="8" ref="I17:N17">H18</f>
        <v>183.506</v>
      </c>
      <c r="J17" s="6">
        <f t="shared" si="8"/>
        <v>183.53</v>
      </c>
      <c r="K17" s="6">
        <f t="shared" si="8"/>
        <v>183.987</v>
      </c>
      <c r="L17" s="6">
        <f t="shared" si="8"/>
        <v>185.56</v>
      </c>
      <c r="M17" s="6">
        <f t="shared" si="8"/>
        <v>185.744</v>
      </c>
      <c r="N17" s="6">
        <f t="shared" si="8"/>
        <v>187.034</v>
      </c>
    </row>
    <row r="18" spans="1:14" ht="12.75">
      <c r="A18" s="3" t="s">
        <v>51</v>
      </c>
      <c r="B18" s="9" t="s">
        <v>12</v>
      </c>
      <c r="C18" s="21">
        <f>C15*C17</f>
        <v>187.69558195000002</v>
      </c>
      <c r="D18" s="21">
        <f>ROUND(D15*D17,3)</f>
        <v>187.448</v>
      </c>
      <c r="E18" s="21">
        <f>ROUND(E15*E17,3)</f>
        <v>186.569</v>
      </c>
      <c r="F18" s="21">
        <f>ROUND(F15*F17,3)</f>
        <v>185.36</v>
      </c>
      <c r="G18" s="21">
        <f>ROUND(G15*G17,3)</f>
        <v>185.026</v>
      </c>
      <c r="H18" s="21">
        <f>ROUND(H15*H17,3)</f>
        <v>183.506</v>
      </c>
      <c r="I18" s="21">
        <f aca="true" t="shared" si="9" ref="I18:N18">ROUND(I15*I17,3)</f>
        <v>183.53</v>
      </c>
      <c r="J18" s="21">
        <f t="shared" si="9"/>
        <v>183.987</v>
      </c>
      <c r="K18" s="21">
        <f t="shared" si="9"/>
        <v>185.56</v>
      </c>
      <c r="L18" s="21">
        <f t="shared" si="9"/>
        <v>185.744</v>
      </c>
      <c r="M18" s="21">
        <f t="shared" si="9"/>
        <v>187.034</v>
      </c>
      <c r="N18" s="21">
        <f t="shared" si="9"/>
        <v>187.362</v>
      </c>
    </row>
    <row r="19" spans="2:3" ht="12.75">
      <c r="B19" s="22"/>
      <c r="C19" s="6"/>
    </row>
    <row r="20" spans="1:14" ht="12.75">
      <c r="A20" s="1" t="s">
        <v>52</v>
      </c>
      <c r="C20" s="6"/>
      <c r="D20" s="6"/>
      <c r="E20" s="6"/>
      <c r="F20" s="6"/>
      <c r="G20" s="6"/>
      <c r="H20" s="6"/>
      <c r="I20" s="6"/>
      <c r="J20" s="6"/>
      <c r="K20" s="6"/>
      <c r="L20" s="6"/>
      <c r="M20" s="6"/>
      <c r="N20" s="6"/>
    </row>
    <row r="21" spans="1:14" ht="12.75">
      <c r="A21" s="7" t="s">
        <v>13</v>
      </c>
      <c r="B21" s="7" t="s">
        <v>14</v>
      </c>
      <c r="C21" s="7">
        <v>0.308</v>
      </c>
      <c r="D21" s="7">
        <v>0.308</v>
      </c>
      <c r="E21" s="7">
        <v>0.308</v>
      </c>
      <c r="F21" s="7">
        <v>0.308</v>
      </c>
      <c r="G21" s="7">
        <v>0.308</v>
      </c>
      <c r="H21" s="7">
        <v>0.308</v>
      </c>
      <c r="I21" s="7">
        <v>0.308</v>
      </c>
      <c r="J21" s="7">
        <v>0.308</v>
      </c>
      <c r="K21" s="7">
        <v>0.308</v>
      </c>
      <c r="L21" s="7">
        <v>0.308</v>
      </c>
      <c r="M21" s="7">
        <v>0.308</v>
      </c>
      <c r="N21" s="7">
        <v>0.308</v>
      </c>
    </row>
    <row r="22" spans="1:14" ht="12.75">
      <c r="A22" s="7" t="s">
        <v>15</v>
      </c>
      <c r="B22" s="7" t="s">
        <v>16</v>
      </c>
      <c r="C22" s="7">
        <v>0.081</v>
      </c>
      <c r="D22" s="7">
        <v>0.081</v>
      </c>
      <c r="E22" s="7">
        <v>0.081</v>
      </c>
      <c r="F22" s="7">
        <v>0.081</v>
      </c>
      <c r="G22" s="7">
        <v>0.081</v>
      </c>
      <c r="H22" s="7">
        <v>0.081</v>
      </c>
      <c r="I22" s="7">
        <v>0.081</v>
      </c>
      <c r="J22" s="7">
        <v>0.081</v>
      </c>
      <c r="K22" s="7">
        <v>0.081</v>
      </c>
      <c r="L22" s="7">
        <v>0.081</v>
      </c>
      <c r="M22" s="7">
        <v>0.081</v>
      </c>
      <c r="N22" s="7">
        <v>0.081</v>
      </c>
    </row>
    <row r="23" spans="1:14" ht="12.75">
      <c r="A23" s="7" t="s">
        <v>17</v>
      </c>
      <c r="B23" s="7" t="s">
        <v>18</v>
      </c>
      <c r="C23" s="5">
        <f aca="true" t="shared" si="10" ref="C23:H23">SUM(C21:C22)</f>
        <v>0.389</v>
      </c>
      <c r="D23" s="5">
        <f t="shared" si="10"/>
        <v>0.389</v>
      </c>
      <c r="E23" s="5">
        <f t="shared" si="10"/>
        <v>0.389</v>
      </c>
      <c r="F23" s="5">
        <f t="shared" si="10"/>
        <v>0.389</v>
      </c>
      <c r="G23" s="5">
        <f t="shared" si="10"/>
        <v>0.389</v>
      </c>
      <c r="H23" s="5">
        <f t="shared" si="10"/>
        <v>0.389</v>
      </c>
      <c r="I23" s="5">
        <f aca="true" t="shared" si="11" ref="I23:N23">SUM(I21:I22)</f>
        <v>0.389</v>
      </c>
      <c r="J23" s="5">
        <f t="shared" si="11"/>
        <v>0.389</v>
      </c>
      <c r="K23" s="5">
        <f t="shared" si="11"/>
        <v>0.389</v>
      </c>
      <c r="L23" s="5">
        <f t="shared" si="11"/>
        <v>0.389</v>
      </c>
      <c r="M23" s="5">
        <f t="shared" si="11"/>
        <v>0.389</v>
      </c>
      <c r="N23" s="5">
        <f t="shared" si="11"/>
        <v>0.389</v>
      </c>
    </row>
    <row r="24" spans="1:14" ht="12.75">
      <c r="A24" s="7" t="s">
        <v>53</v>
      </c>
      <c r="B24" s="7" t="s">
        <v>19</v>
      </c>
      <c r="C24" s="26">
        <f aca="true" t="shared" si="12" ref="C24:H24">C7*C21</f>
        <v>0.30753492</v>
      </c>
      <c r="D24" s="26">
        <f t="shared" si="12"/>
        <v>0.3094220272611643</v>
      </c>
      <c r="E24" s="26">
        <f t="shared" si="12"/>
        <v>0.30927732030704813</v>
      </c>
      <c r="F24" s="26">
        <f t="shared" si="12"/>
        <v>0.30855957746758533</v>
      </c>
      <c r="G24" s="26">
        <f t="shared" si="12"/>
        <v>0.3086531825704347</v>
      </c>
      <c r="H24" s="26">
        <f t="shared" si="12"/>
        <v>0.30708626128576083</v>
      </c>
      <c r="I24" s="26">
        <f aca="true" t="shared" si="13" ref="I24:N24">I7*I21</f>
        <v>0.30551334516925704</v>
      </c>
      <c r="J24" s="26">
        <f t="shared" si="13"/>
        <v>0.3055239028487436</v>
      </c>
      <c r="K24" s="26">
        <f t="shared" si="13"/>
        <v>0.30848433042689377</v>
      </c>
      <c r="L24" s="26">
        <f t="shared" si="13"/>
        <v>0.3073490403679512</v>
      </c>
      <c r="M24" s="26">
        <f t="shared" si="13"/>
        <v>0.30769557543544696</v>
      </c>
      <c r="N24" s="26">
        <f t="shared" si="13"/>
        <v>0.3077574631762794</v>
      </c>
    </row>
    <row r="25" spans="1:14" ht="12.75">
      <c r="A25" s="7" t="s">
        <v>54</v>
      </c>
      <c r="B25" s="7" t="s">
        <v>20</v>
      </c>
      <c r="C25" s="26">
        <f aca="true" t="shared" si="14" ref="C25:H25">C15*C22</f>
        <v>0.08109963</v>
      </c>
      <c r="D25" s="26">
        <f t="shared" si="14"/>
        <v>0.08089321135003945</v>
      </c>
      <c r="E25" s="26">
        <f t="shared" si="14"/>
        <v>0.08062007580682262</v>
      </c>
      <c r="F25" s="26">
        <f t="shared" si="14"/>
        <v>0.0804750406945198</v>
      </c>
      <c r="G25" s="26">
        <f t="shared" si="14"/>
        <v>0.08085418246912832</v>
      </c>
      <c r="H25" s="26">
        <f t="shared" si="14"/>
        <v>0.08033443094661548</v>
      </c>
      <c r="I25" s="26">
        <f aca="true" t="shared" si="15" ref="I25:N25">I15*I22</f>
        <v>0.08101075719189277</v>
      </c>
      <c r="J25" s="26">
        <f t="shared" si="15"/>
        <v>0.08120187740676807</v>
      </c>
      <c r="K25" s="26">
        <f t="shared" si="15"/>
        <v>0.08169243466299864</v>
      </c>
      <c r="L25" s="26">
        <f t="shared" si="15"/>
        <v>0.08108019477895417</v>
      </c>
      <c r="M25" s="26">
        <f t="shared" si="15"/>
        <v>0.08156244322884076</v>
      </c>
      <c r="N25" s="26">
        <f t="shared" si="15"/>
        <v>0.08114207677658615</v>
      </c>
    </row>
    <row r="26" spans="1:14" ht="12.75">
      <c r="A26" s="7" t="s">
        <v>21</v>
      </c>
      <c r="B26" s="7" t="s">
        <v>22</v>
      </c>
      <c r="C26" s="26">
        <f aca="true" t="shared" si="16" ref="C26:H26">SUM(C24:C25)</f>
        <v>0.38863455</v>
      </c>
      <c r="D26" s="26">
        <f t="shared" si="16"/>
        <v>0.39031523861120376</v>
      </c>
      <c r="E26" s="26">
        <f t="shared" si="16"/>
        <v>0.38989739611387075</v>
      </c>
      <c r="F26" s="26">
        <f t="shared" si="16"/>
        <v>0.38903461816210516</v>
      </c>
      <c r="G26" s="26">
        <f t="shared" si="16"/>
        <v>0.38950736503956307</v>
      </c>
      <c r="H26" s="26">
        <f t="shared" si="16"/>
        <v>0.3874206922323763</v>
      </c>
      <c r="I26" s="26">
        <f aca="true" t="shared" si="17" ref="I26:N26">SUM(I24:I25)</f>
        <v>0.3865241023611498</v>
      </c>
      <c r="J26" s="26">
        <f t="shared" si="17"/>
        <v>0.38672578025551163</v>
      </c>
      <c r="K26" s="26">
        <f t="shared" si="17"/>
        <v>0.3901767650898924</v>
      </c>
      <c r="L26" s="26">
        <f t="shared" si="17"/>
        <v>0.38842923514690536</v>
      </c>
      <c r="M26" s="26">
        <f t="shared" si="17"/>
        <v>0.3892580186642877</v>
      </c>
      <c r="N26" s="26">
        <f t="shared" si="17"/>
        <v>0.3888995399528655</v>
      </c>
    </row>
    <row r="27" spans="1:14" ht="12.75">
      <c r="A27" s="7" t="s">
        <v>55</v>
      </c>
      <c r="B27" s="7" t="s">
        <v>23</v>
      </c>
      <c r="C27" s="26">
        <f aca="true" t="shared" si="18" ref="C27:H27">C26/C23</f>
        <v>0.9990605398457584</v>
      </c>
      <c r="D27" s="26">
        <f t="shared" si="18"/>
        <v>1.0033810761213464</v>
      </c>
      <c r="E27" s="26">
        <f t="shared" si="18"/>
        <v>1.0023069308839865</v>
      </c>
      <c r="F27" s="26">
        <f t="shared" si="18"/>
        <v>1.0000889927046406</v>
      </c>
      <c r="G27" s="26">
        <f t="shared" si="18"/>
        <v>1.00130428030736</v>
      </c>
      <c r="H27" s="26">
        <f t="shared" si="18"/>
        <v>0.9959400828595791</v>
      </c>
      <c r="I27" s="26">
        <f aca="true" t="shared" si="19" ref="I27:N27">I26/I23</f>
        <v>0.9936352245787913</v>
      </c>
      <c r="J27" s="26">
        <f t="shared" si="19"/>
        <v>0.9941536767493871</v>
      </c>
      <c r="K27" s="26">
        <f t="shared" si="19"/>
        <v>1.0030251030588493</v>
      </c>
      <c r="L27" s="26">
        <f t="shared" si="19"/>
        <v>0.9985327381668518</v>
      </c>
      <c r="M27" s="26">
        <f t="shared" si="19"/>
        <v>1.0006632870547243</v>
      </c>
      <c r="N27" s="26">
        <f t="shared" si="19"/>
        <v>0.999741747950811</v>
      </c>
    </row>
    <row r="28" spans="1:14" ht="12.75">
      <c r="A28" s="3" t="s">
        <v>44</v>
      </c>
      <c r="B28" s="7" t="s">
        <v>24</v>
      </c>
      <c r="C28" s="7">
        <v>160.951</v>
      </c>
      <c r="D28" s="6">
        <f>C29</f>
        <v>160.79979294871464</v>
      </c>
      <c r="E28" s="6">
        <f>D29</f>
        <v>161.343</v>
      </c>
      <c r="F28" s="6">
        <f>E29</f>
        <v>161.715</v>
      </c>
      <c r="G28" s="6">
        <f>F29</f>
        <v>161.729</v>
      </c>
      <c r="H28" s="6">
        <f>G29</f>
        <v>161.94</v>
      </c>
      <c r="I28" s="6">
        <f aca="true" t="shared" si="20" ref="I28:N28">H29</f>
        <v>161.283</v>
      </c>
      <c r="J28" s="6">
        <f t="shared" si="20"/>
        <v>160.256</v>
      </c>
      <c r="K28" s="6">
        <f t="shared" si="20"/>
        <v>159.319</v>
      </c>
      <c r="L28" s="6">
        <f t="shared" si="20"/>
        <v>159.801</v>
      </c>
      <c r="M28" s="6">
        <f t="shared" si="20"/>
        <v>159.567</v>
      </c>
      <c r="N28" s="6">
        <f t="shared" si="20"/>
        <v>159.673</v>
      </c>
    </row>
    <row r="29" spans="1:14" ht="12.75">
      <c r="A29" s="3" t="s">
        <v>56</v>
      </c>
      <c r="B29" s="9" t="s">
        <v>25</v>
      </c>
      <c r="C29" s="21">
        <f>C27*C28</f>
        <v>160.79979294871464</v>
      </c>
      <c r="D29" s="21">
        <f>ROUND(D27*D28,3)</f>
        <v>161.343</v>
      </c>
      <c r="E29" s="21">
        <f>ROUND(E27*E28,3)</f>
        <v>161.715</v>
      </c>
      <c r="F29" s="21">
        <f>ROUND(F27*F28,3)</f>
        <v>161.729</v>
      </c>
      <c r="G29" s="21">
        <f>ROUND(G27*G28,3)</f>
        <v>161.94</v>
      </c>
      <c r="H29" s="21">
        <f>ROUND(H27*H28,3)</f>
        <v>161.283</v>
      </c>
      <c r="I29" s="21">
        <f aca="true" t="shared" si="21" ref="I29:N29">ROUND(I27*I28,3)</f>
        <v>160.256</v>
      </c>
      <c r="J29" s="21">
        <f t="shared" si="21"/>
        <v>159.319</v>
      </c>
      <c r="K29" s="21">
        <f t="shared" si="21"/>
        <v>159.801</v>
      </c>
      <c r="L29" s="21">
        <f t="shared" si="21"/>
        <v>159.567</v>
      </c>
      <c r="M29" s="21">
        <f t="shared" si="21"/>
        <v>159.673</v>
      </c>
      <c r="N29" s="21">
        <f t="shared" si="21"/>
        <v>159.632</v>
      </c>
    </row>
    <row r="30" spans="2:14" ht="12.75">
      <c r="B30" s="22"/>
      <c r="C30" s="6"/>
      <c r="D30" s="6"/>
      <c r="E30" s="6"/>
      <c r="F30" s="6"/>
      <c r="G30" s="6"/>
      <c r="H30" s="6"/>
      <c r="I30" s="6"/>
      <c r="J30" s="6"/>
      <c r="K30" s="6"/>
      <c r="L30" s="6"/>
      <c r="M30" s="6"/>
      <c r="N30" s="6"/>
    </row>
    <row r="31" spans="3:8" ht="12.75">
      <c r="C31" s="6"/>
      <c r="D31" s="6"/>
      <c r="E31" s="6"/>
      <c r="F31" s="6"/>
      <c r="G31" s="6"/>
      <c r="H31" s="6"/>
    </row>
  </sheetData>
  <sheetProtection/>
  <printOptions gridLines="1" headings="1"/>
  <pageMargins left="0.22" right="0.2" top="1.25" bottom="0.75" header="0.3" footer="0.55"/>
  <pageSetup fitToHeight="1" fitToWidth="1" horizontalDpi="600" verticalDpi="600" orientation="landscape" scale="62"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1"/>
  <sheetViews>
    <sheetView workbookViewId="0" topLeftCell="A1">
      <selection activeCell="I53" sqref="A1:I53"/>
    </sheetView>
  </sheetViews>
  <sheetFormatPr defaultColWidth="9.140625" defaultRowHeight="12.75"/>
  <sheetData/>
  <printOptions/>
  <pageMargins left="1.25" right="0.5" top="0.5" bottom="0.75" header="0.5" footer="0.5"/>
  <pageSetup fitToHeight="1" fitToWidth="1" horizontalDpi="600" verticalDpi="600" orientation="portrait" scale="96" r:id="rId2"/>
  <headerFooter alignWithMargins="0">
    <oddFooter>&amp;L&amp;Z&amp;F  &amp;A</oddFooter>
  </headerFooter>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P38"/>
  <sheetViews>
    <sheetView workbookViewId="0" topLeftCell="A1">
      <selection activeCell="M33" sqref="M33"/>
    </sheetView>
  </sheetViews>
  <sheetFormatPr defaultColWidth="9.140625" defaultRowHeight="12.75"/>
  <cols>
    <col min="16" max="16" width="17.8515625" style="0" customWidth="1"/>
  </cols>
  <sheetData>
    <row r="1" ht="12.75">
      <c r="A1" s="1" t="s">
        <v>74</v>
      </c>
    </row>
    <row r="2" spans="1:13" ht="15">
      <c r="A2" s="11" t="s">
        <v>33</v>
      </c>
      <c r="B2" s="10"/>
      <c r="C2" s="10"/>
      <c r="D2" s="10"/>
      <c r="E2" s="10"/>
      <c r="F2" s="10"/>
      <c r="G2" s="10"/>
      <c r="H2" s="10"/>
      <c r="I2" s="10"/>
      <c r="J2" s="10"/>
      <c r="K2" s="10"/>
      <c r="L2" s="10"/>
      <c r="M2" s="10"/>
    </row>
    <row r="3" spans="1:2" ht="15.75" thickBot="1">
      <c r="A3" s="12" t="s">
        <v>34</v>
      </c>
      <c r="B3" t="s">
        <v>78</v>
      </c>
    </row>
    <row r="4" spans="1:16" ht="13.5" thickBot="1">
      <c r="A4" s="16" t="s">
        <v>35</v>
      </c>
      <c r="B4" s="16" t="s">
        <v>29</v>
      </c>
      <c r="C4" s="16" t="s">
        <v>5</v>
      </c>
      <c r="D4" s="16" t="s">
        <v>6</v>
      </c>
      <c r="E4" s="16" t="s">
        <v>28</v>
      </c>
      <c r="F4" s="16" t="s">
        <v>27</v>
      </c>
      <c r="G4" s="16" t="s">
        <v>26</v>
      </c>
      <c r="H4" s="16" t="s">
        <v>31</v>
      </c>
      <c r="I4" s="16" t="s">
        <v>2</v>
      </c>
      <c r="J4" s="16" t="s">
        <v>3</v>
      </c>
      <c r="K4" s="16" t="s">
        <v>4</v>
      </c>
      <c r="L4" s="16" t="s">
        <v>30</v>
      </c>
      <c r="M4" s="16" t="s">
        <v>32</v>
      </c>
      <c r="P4" t="s">
        <v>82</v>
      </c>
    </row>
    <row r="5" spans="1:16" ht="13.5" thickBot="1">
      <c r="A5" s="13">
        <v>2009</v>
      </c>
      <c r="B5" s="14"/>
      <c r="C5" s="14"/>
      <c r="D5" s="14"/>
      <c r="E5" s="14"/>
      <c r="F5" s="14"/>
      <c r="G5" s="14"/>
      <c r="H5" s="14"/>
      <c r="I5" s="14"/>
      <c r="J5" s="14"/>
      <c r="K5" s="14"/>
      <c r="L5" s="14"/>
      <c r="M5" s="14">
        <v>100</v>
      </c>
      <c r="P5" t="s">
        <v>83</v>
      </c>
    </row>
    <row r="6" spans="1:16" ht="13.5" thickBot="1">
      <c r="A6" s="15">
        <v>2010</v>
      </c>
      <c r="B6" s="14">
        <v>100.77</v>
      </c>
      <c r="C6" s="14">
        <v>101.586</v>
      </c>
      <c r="D6" s="14">
        <v>102.007</v>
      </c>
      <c r="E6" s="14">
        <v>102.216</v>
      </c>
      <c r="F6" s="14">
        <v>102.358</v>
      </c>
      <c r="G6" s="14">
        <v>102.389</v>
      </c>
      <c r="H6" s="14">
        <v>102.124</v>
      </c>
      <c r="I6" s="14">
        <v>102.373</v>
      </c>
      <c r="J6" s="14">
        <v>102.644</v>
      </c>
      <c r="K6" s="14">
        <v>102.734</v>
      </c>
      <c r="L6" s="14">
        <v>102.941</v>
      </c>
      <c r="M6" s="14">
        <v>103.07</v>
      </c>
      <c r="P6" t="s">
        <v>84</v>
      </c>
    </row>
    <row r="7" spans="1:16" ht="12.75">
      <c r="A7" s="17"/>
      <c r="P7" t="s">
        <v>85</v>
      </c>
    </row>
    <row r="8" spans="1:13" ht="15">
      <c r="A8" s="11" t="s">
        <v>36</v>
      </c>
      <c r="B8" s="10"/>
      <c r="C8" s="10"/>
      <c r="D8" s="10"/>
      <c r="E8" s="10"/>
      <c r="F8" s="10"/>
      <c r="G8" s="10"/>
      <c r="H8" s="10"/>
      <c r="I8" s="10"/>
      <c r="J8" s="10"/>
      <c r="K8" s="10"/>
      <c r="L8" s="10"/>
      <c r="M8" s="10"/>
    </row>
    <row r="9" spans="1:13" ht="15.75" thickBot="1">
      <c r="A9" s="11" t="s">
        <v>37</v>
      </c>
      <c r="B9" s="10" t="s">
        <v>77</v>
      </c>
      <c r="C9" s="10"/>
      <c r="D9" s="10"/>
      <c r="E9" s="10"/>
      <c r="F9" s="10"/>
      <c r="G9" s="10"/>
      <c r="H9" s="10"/>
      <c r="I9" s="10"/>
      <c r="J9" s="10"/>
      <c r="K9" s="10"/>
      <c r="L9" s="10"/>
      <c r="M9" s="10"/>
    </row>
    <row r="10" spans="1:13" ht="13.5" thickBot="1">
      <c r="A10" s="16" t="s">
        <v>35</v>
      </c>
      <c r="B10" s="16" t="s">
        <v>29</v>
      </c>
      <c r="C10" s="16" t="s">
        <v>5</v>
      </c>
      <c r="D10" s="16" t="s">
        <v>6</v>
      </c>
      <c r="E10" s="16" t="s">
        <v>28</v>
      </c>
      <c r="F10" s="16" t="s">
        <v>27</v>
      </c>
      <c r="G10" s="16" t="s">
        <v>26</v>
      </c>
      <c r="H10" s="16" t="s">
        <v>31</v>
      </c>
      <c r="I10" s="16" t="s">
        <v>2</v>
      </c>
      <c r="J10" s="16" t="s">
        <v>3</v>
      </c>
      <c r="K10" s="16" t="s">
        <v>4</v>
      </c>
      <c r="L10" s="16" t="s">
        <v>30</v>
      </c>
      <c r="M10" s="16" t="s">
        <v>32</v>
      </c>
    </row>
    <row r="11" spans="1:13" ht="13.5" thickBot="1">
      <c r="A11" s="13">
        <v>2000</v>
      </c>
      <c r="B11" s="14">
        <v>280.9</v>
      </c>
      <c r="C11" s="14">
        <v>281.5</v>
      </c>
      <c r="D11" s="14">
        <v>282.7</v>
      </c>
      <c r="E11" s="14">
        <v>284.1</v>
      </c>
      <c r="F11" s="14">
        <v>284</v>
      </c>
      <c r="G11" s="14">
        <v>285.1</v>
      </c>
      <c r="H11" s="14">
        <v>286</v>
      </c>
      <c r="I11" s="14">
        <v>287.2</v>
      </c>
      <c r="J11" s="14">
        <v>287.3</v>
      </c>
      <c r="K11" s="14">
        <v>287.8</v>
      </c>
      <c r="L11" s="14">
        <v>288.5</v>
      </c>
      <c r="M11" s="14">
        <v>290</v>
      </c>
    </row>
    <row r="12" spans="1:13" ht="13.5" thickBot="1">
      <c r="A12" s="15">
        <v>2001</v>
      </c>
      <c r="B12" s="14">
        <v>292.1</v>
      </c>
      <c r="C12" s="14">
        <v>294.8</v>
      </c>
      <c r="D12" s="14">
        <v>296.5</v>
      </c>
      <c r="E12" s="14">
        <v>297.8</v>
      </c>
      <c r="F12" s="14">
        <v>298.5</v>
      </c>
      <c r="G12" s="14">
        <v>300.7</v>
      </c>
      <c r="H12" s="14">
        <v>302.3</v>
      </c>
      <c r="I12" s="14">
        <v>303.4</v>
      </c>
      <c r="J12" s="14">
        <v>304.8</v>
      </c>
      <c r="K12" s="14">
        <v>305.7</v>
      </c>
      <c r="L12" s="14">
        <v>306.3</v>
      </c>
      <c r="M12" s="14">
        <v>307.3</v>
      </c>
    </row>
    <row r="13" spans="1:13" ht="13.5" thickBot="1">
      <c r="A13" s="13">
        <v>2002</v>
      </c>
      <c r="B13" s="14">
        <v>309.1</v>
      </c>
      <c r="C13" s="14">
        <v>312</v>
      </c>
      <c r="D13" s="14">
        <v>312.8</v>
      </c>
      <c r="E13" s="14">
        <v>314.1</v>
      </c>
      <c r="F13" s="14">
        <v>315.3</v>
      </c>
      <c r="G13" s="14">
        <v>317</v>
      </c>
      <c r="H13" s="14">
        <v>318.2</v>
      </c>
      <c r="I13" s="14">
        <v>318.2</v>
      </c>
      <c r="J13" s="14">
        <v>318.9</v>
      </c>
      <c r="K13" s="14">
        <v>320</v>
      </c>
      <c r="L13" s="14">
        <v>321</v>
      </c>
      <c r="M13" s="14">
        <v>321.2</v>
      </c>
    </row>
    <row r="14" spans="1:13" ht="13.5" thickBot="1">
      <c r="A14" s="15">
        <v>2003</v>
      </c>
      <c r="B14" s="14">
        <v>323.2</v>
      </c>
      <c r="C14" s="14">
        <v>323.6</v>
      </c>
      <c r="D14" s="14">
        <v>324.5</v>
      </c>
      <c r="E14" s="14">
        <v>324.7</v>
      </c>
      <c r="F14" s="14">
        <v>324.6</v>
      </c>
      <c r="G14" s="14">
        <v>325</v>
      </c>
      <c r="H14" s="14">
        <v>326.8</v>
      </c>
      <c r="I14" s="14">
        <v>327.7</v>
      </c>
      <c r="J14" s="14">
        <v>328.8</v>
      </c>
      <c r="K14" s="14">
        <v>329.1</v>
      </c>
      <c r="L14" s="14">
        <v>328.1</v>
      </c>
      <c r="M14" s="14">
        <v>329.1</v>
      </c>
    </row>
    <row r="15" spans="1:13" ht="13.5" thickBot="1">
      <c r="A15" s="13">
        <v>2004</v>
      </c>
      <c r="B15" s="14">
        <v>330.4</v>
      </c>
      <c r="C15" s="14">
        <v>332.5</v>
      </c>
      <c r="D15" s="14">
        <v>333.6</v>
      </c>
      <c r="E15" s="14">
        <v>335.3</v>
      </c>
      <c r="F15" s="14">
        <v>336.8</v>
      </c>
      <c r="G15" s="14">
        <v>337.7</v>
      </c>
      <c r="H15" s="14">
        <v>338.4</v>
      </c>
      <c r="I15" s="14">
        <v>338.7</v>
      </c>
      <c r="J15" s="14">
        <v>339.7</v>
      </c>
      <c r="K15" s="14">
        <v>340.7</v>
      </c>
      <c r="L15" s="14">
        <v>340.5</v>
      </c>
      <c r="M15" s="14">
        <v>340.7</v>
      </c>
    </row>
    <row r="16" spans="1:13" ht="13.5" thickBot="1">
      <c r="A16" s="15">
        <v>2005</v>
      </c>
      <c r="B16" s="14">
        <v>342.6</v>
      </c>
      <c r="C16" s="14">
        <v>344.5</v>
      </c>
      <c r="D16" s="14">
        <v>344.5</v>
      </c>
      <c r="E16" s="14">
        <v>344.8</v>
      </c>
      <c r="F16" s="14">
        <v>346.8</v>
      </c>
      <c r="G16" s="14">
        <v>348.6</v>
      </c>
      <c r="H16" s="14">
        <v>349.9</v>
      </c>
      <c r="I16" s="14">
        <v>350.7</v>
      </c>
      <c r="J16" s="14">
        <v>351.8</v>
      </c>
      <c r="K16" s="14">
        <v>353.2</v>
      </c>
      <c r="L16" s="14">
        <v>355.1</v>
      </c>
      <c r="M16" s="14">
        <v>355.7</v>
      </c>
    </row>
    <row r="17" spans="1:13" ht="13.5" thickBot="1">
      <c r="A17" s="13">
        <v>2006</v>
      </c>
      <c r="B17" s="14">
        <v>357.6</v>
      </c>
      <c r="C17" s="14">
        <v>359.9</v>
      </c>
      <c r="D17" s="14">
        <v>361.5</v>
      </c>
      <c r="E17" s="14">
        <v>362.7</v>
      </c>
      <c r="F17" s="14">
        <v>364.2</v>
      </c>
      <c r="G17" s="14">
        <v>365.2</v>
      </c>
      <c r="H17" s="14">
        <v>366.1</v>
      </c>
      <c r="I17" s="14">
        <v>367.2</v>
      </c>
      <c r="J17" s="14">
        <v>368.4</v>
      </c>
      <c r="K17" s="14">
        <v>367.7</v>
      </c>
      <c r="L17" s="14">
        <v>364.5</v>
      </c>
      <c r="M17" s="14">
        <v>362.3</v>
      </c>
    </row>
    <row r="18" spans="1:13" ht="13.5" thickBot="1">
      <c r="A18" s="15">
        <v>2007</v>
      </c>
      <c r="B18" s="14">
        <v>367.072</v>
      </c>
      <c r="C18" s="14">
        <v>366.558</v>
      </c>
      <c r="D18" s="14">
        <v>365.078</v>
      </c>
      <c r="E18" s="14">
        <v>366.838</v>
      </c>
      <c r="F18" s="14">
        <v>366.952</v>
      </c>
      <c r="G18" s="14">
        <v>366.782</v>
      </c>
      <c r="H18" s="14">
        <v>369.39</v>
      </c>
      <c r="I18" s="14">
        <v>370.721</v>
      </c>
      <c r="J18" s="14">
        <v>370.972</v>
      </c>
      <c r="K18" s="14">
        <v>371.856</v>
      </c>
      <c r="L18" s="14">
        <v>373.28</v>
      </c>
      <c r="M18" s="14">
        <v>374.389</v>
      </c>
    </row>
    <row r="19" spans="1:13" ht="13.5" thickBot="1">
      <c r="A19" s="13">
        <v>2008</v>
      </c>
      <c r="B19" s="14">
        <v>377.828</v>
      </c>
      <c r="C19" s="14">
        <v>379.31</v>
      </c>
      <c r="D19" s="14">
        <v>380.407</v>
      </c>
      <c r="E19" s="14">
        <v>379.612</v>
      </c>
      <c r="F19" s="14">
        <v>377.144</v>
      </c>
      <c r="G19" s="14">
        <v>377.429</v>
      </c>
      <c r="H19" s="14">
        <v>376.813</v>
      </c>
      <c r="I19" s="14">
        <v>376.385</v>
      </c>
      <c r="J19" s="14">
        <v>377.094</v>
      </c>
      <c r="K19" s="14">
        <v>377.956</v>
      </c>
      <c r="L19" s="14">
        <v>379.491</v>
      </c>
      <c r="M19" s="14">
        <v>379.943</v>
      </c>
    </row>
    <row r="20" spans="1:13" ht="13.5" thickBot="1">
      <c r="A20" s="15">
        <v>2009</v>
      </c>
      <c r="B20" s="14">
        <v>383.28</v>
      </c>
      <c r="C20" s="14">
        <v>386.456</v>
      </c>
      <c r="D20" s="14">
        <v>386.859</v>
      </c>
      <c r="E20" s="14">
        <v>388.711</v>
      </c>
      <c r="F20" s="14">
        <v>390.221</v>
      </c>
      <c r="G20" s="14">
        <v>390.558</v>
      </c>
      <c r="H20" s="14">
        <v>390.563</v>
      </c>
      <c r="I20" s="14">
        <v>392.799</v>
      </c>
      <c r="J20" s="14">
        <v>394.707</v>
      </c>
      <c r="K20" s="14">
        <v>395.759</v>
      </c>
      <c r="L20" s="14">
        <v>396.216</v>
      </c>
      <c r="M20" s="14">
        <v>396.526</v>
      </c>
    </row>
    <row r="21" spans="1:13" ht="13.5" thickBot="1">
      <c r="A21" s="13">
        <v>2010</v>
      </c>
      <c r="B21" s="14">
        <v>400.498</v>
      </c>
      <c r="C21" s="14">
        <v>404.09</v>
      </c>
      <c r="D21" s="14">
        <v>405.763</v>
      </c>
      <c r="E21" s="14">
        <v>406.618</v>
      </c>
      <c r="F21" s="14">
        <v>407.11</v>
      </c>
      <c r="G21" s="14">
        <v>407.562</v>
      </c>
      <c r="H21" s="14">
        <v>407.058</v>
      </c>
      <c r="I21" s="14">
        <v>409.1</v>
      </c>
      <c r="J21" s="14">
        <v>410.289</v>
      </c>
      <c r="K21" s="14">
        <v>410.944</v>
      </c>
      <c r="L21" s="14">
        <v>412.069</v>
      </c>
      <c r="M21" s="14">
        <v>412.786</v>
      </c>
    </row>
    <row r="22" ht="12.75">
      <c r="A22" s="18"/>
    </row>
    <row r="23" spans="1:13" ht="15">
      <c r="A23" s="11" t="s">
        <v>38</v>
      </c>
      <c r="B23" s="10"/>
      <c r="C23" s="10"/>
      <c r="D23" s="10"/>
      <c r="E23" s="10"/>
      <c r="F23" s="10"/>
      <c r="G23" s="10"/>
      <c r="H23" s="10"/>
      <c r="I23" s="10"/>
      <c r="J23" s="10"/>
      <c r="K23" s="10"/>
      <c r="L23" s="10"/>
      <c r="M23" s="10"/>
    </row>
    <row r="24" spans="1:2" ht="15.75" thickBot="1">
      <c r="A24" s="12" t="s">
        <v>79</v>
      </c>
      <c r="B24" t="s">
        <v>80</v>
      </c>
    </row>
    <row r="25" spans="1:13" ht="13.5" thickBot="1">
      <c r="A25" s="16" t="s">
        <v>35</v>
      </c>
      <c r="B25" s="16" t="s">
        <v>29</v>
      </c>
      <c r="C25" s="16" t="s">
        <v>5</v>
      </c>
      <c r="D25" s="16" t="s">
        <v>6</v>
      </c>
      <c r="E25" s="16" t="s">
        <v>28</v>
      </c>
      <c r="F25" s="16" t="s">
        <v>27</v>
      </c>
      <c r="G25" s="16" t="s">
        <v>26</v>
      </c>
      <c r="H25" s="16" t="s">
        <v>31</v>
      </c>
      <c r="I25" s="16" t="s">
        <v>2</v>
      </c>
      <c r="J25" s="16" t="s">
        <v>3</v>
      </c>
      <c r="K25" s="16" t="s">
        <v>4</v>
      </c>
      <c r="L25" s="16" t="s">
        <v>30</v>
      </c>
      <c r="M25" s="16" t="s">
        <v>32</v>
      </c>
    </row>
    <row r="26" spans="1:13" ht="13.5" thickBot="1">
      <c r="A26" s="13">
        <v>2009</v>
      </c>
      <c r="B26" s="14"/>
      <c r="C26" s="14"/>
      <c r="D26" s="14"/>
      <c r="E26" s="14"/>
      <c r="F26" s="14"/>
      <c r="G26" s="14"/>
      <c r="H26" s="14"/>
      <c r="I26" s="14"/>
      <c r="J26" s="14"/>
      <c r="K26" s="14"/>
      <c r="L26" s="14"/>
      <c r="M26" s="14">
        <v>100</v>
      </c>
    </row>
    <row r="27" spans="1:13" ht="13.5" thickBot="1">
      <c r="A27" s="15">
        <v>2010</v>
      </c>
      <c r="B27" s="14">
        <v>99.849</v>
      </c>
      <c r="C27" s="14">
        <v>100.31</v>
      </c>
      <c r="D27" s="14">
        <v>100.726</v>
      </c>
      <c r="E27" s="14">
        <v>100.909</v>
      </c>
      <c r="F27" s="14">
        <v>101.123</v>
      </c>
      <c r="G27" s="14">
        <v>100.823</v>
      </c>
      <c r="H27" s="14">
        <v>100.009</v>
      </c>
      <c r="I27" s="14">
        <v>99.205</v>
      </c>
      <c r="J27" s="19">
        <v>99.361</v>
      </c>
      <c r="K27" s="14">
        <v>99.151</v>
      </c>
      <c r="L27" s="14">
        <v>99.053</v>
      </c>
      <c r="M27" s="14">
        <v>98.975</v>
      </c>
    </row>
    <row r="28" ht="12.75">
      <c r="A28" s="18"/>
    </row>
    <row r="29" spans="1:13" ht="15">
      <c r="A29" s="11" t="s">
        <v>39</v>
      </c>
      <c r="B29" s="10"/>
      <c r="C29" s="10"/>
      <c r="D29" s="10"/>
      <c r="E29" s="10"/>
      <c r="F29" s="10"/>
      <c r="G29" s="10"/>
      <c r="H29" s="10"/>
      <c r="I29" s="10"/>
      <c r="J29" s="10"/>
      <c r="K29" s="10"/>
      <c r="L29" s="10"/>
      <c r="M29" s="10"/>
    </row>
    <row r="30" spans="1:2" ht="15.75" thickBot="1">
      <c r="A30" s="12" t="s">
        <v>79</v>
      </c>
      <c r="B30" t="s">
        <v>81</v>
      </c>
    </row>
    <row r="31" spans="1:13" ht="13.5" thickBot="1">
      <c r="A31" s="16" t="s">
        <v>35</v>
      </c>
      <c r="B31" s="16" t="s">
        <v>29</v>
      </c>
      <c r="C31" s="16" t="s">
        <v>5</v>
      </c>
      <c r="D31" s="16" t="s">
        <v>6</v>
      </c>
      <c r="E31" s="16" t="s">
        <v>28</v>
      </c>
      <c r="F31" s="16" t="s">
        <v>27</v>
      </c>
      <c r="G31" s="16" t="s">
        <v>26</v>
      </c>
      <c r="H31" s="16" t="s">
        <v>31</v>
      </c>
      <c r="I31" s="16" t="s">
        <v>2</v>
      </c>
      <c r="J31" s="16" t="s">
        <v>3</v>
      </c>
      <c r="K31" s="16" t="s">
        <v>4</v>
      </c>
      <c r="L31" s="16" t="s">
        <v>30</v>
      </c>
      <c r="M31" s="16" t="s">
        <v>32</v>
      </c>
    </row>
    <row r="32" spans="1:13" ht="13.5" thickBot="1">
      <c r="A32" s="13">
        <v>2009</v>
      </c>
      <c r="B32" s="14"/>
      <c r="C32" s="14"/>
      <c r="D32" s="14"/>
      <c r="E32" s="14"/>
      <c r="F32" s="14"/>
      <c r="G32" s="14"/>
      <c r="H32" s="14"/>
      <c r="I32" s="14"/>
      <c r="J32" s="14"/>
      <c r="K32" s="14"/>
      <c r="L32" s="14"/>
      <c r="M32" s="14">
        <v>100</v>
      </c>
    </row>
    <row r="33" spans="1:13" ht="13.5" thickBot="1">
      <c r="A33" s="23">
        <v>2010</v>
      </c>
      <c r="B33" s="24">
        <v>100.123</v>
      </c>
      <c r="C33" s="24">
        <v>99.991</v>
      </c>
      <c r="D33" s="24">
        <v>99.522</v>
      </c>
      <c r="E33" s="24">
        <v>98.877</v>
      </c>
      <c r="F33" s="24">
        <v>98.699</v>
      </c>
      <c r="G33" s="25">
        <v>97.888</v>
      </c>
      <c r="H33" s="19">
        <v>97.901</v>
      </c>
      <c r="I33" s="19">
        <v>98.145</v>
      </c>
      <c r="J33" s="19">
        <v>98.984</v>
      </c>
      <c r="K33" s="19">
        <v>99.082</v>
      </c>
      <c r="L33" s="19">
        <v>99.77</v>
      </c>
      <c r="M33" s="19">
        <v>99.945</v>
      </c>
    </row>
    <row r="35" ht="12.75">
      <c r="A35" t="s">
        <v>71</v>
      </c>
    </row>
    <row r="36" ht="12.75">
      <c r="A36" s="30" t="s">
        <v>76</v>
      </c>
    </row>
    <row r="37" ht="12.75">
      <c r="A37" t="s">
        <v>72</v>
      </c>
    </row>
    <row r="38" ht="12.75">
      <c r="A38" t="s">
        <v>73</v>
      </c>
    </row>
  </sheetData>
  <hyperlinks>
    <hyperlink ref="A36" r:id="rId1" display="http://data.bls.gov:8080/PDQ/outside.jsp?survey=cu"/>
  </hyperlinks>
  <printOptions/>
  <pageMargins left="0.5" right="0.5" top="0.71" bottom="0.75" header="0.5" footer="0.5"/>
  <pageSetup fitToHeight="1" fitToWidth="1" horizontalDpi="600" verticalDpi="600" orientation="landscape" r:id="rId3"/>
  <headerFooter alignWithMargins="0">
    <oddFooter>&amp;L&amp;Z&amp;F  &amp;A</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 Lewis</cp:lastModifiedBy>
  <cp:lastPrinted>2010-12-15T14:04:56Z</cp:lastPrinted>
  <dcterms:created xsi:type="dcterms:W3CDTF">2010-08-12T20:28:55Z</dcterms:created>
  <dcterms:modified xsi:type="dcterms:W3CDTF">2011-01-14T14:03:19Z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